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19 Grantmaking\Request for Applications\Initial Competition\Application Forms\"/>
    </mc:Choice>
  </mc:AlternateContent>
  <bookViews>
    <workbookView xWindow="60" yWindow="-60" windowWidth="15615" windowHeight="1113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(Auto-entry)'!$A$1:$G$56</definedName>
    <definedName name="_xlnm.Print_Area" localSheetId="0">'Budget Narrative'!$A$1:$G$161</definedName>
    <definedName name="_xlnm.Print_Titles" localSheetId="0">'Budget Narrative'!$1:$4</definedName>
  </definedNames>
  <calcPr calcId="162913"/>
</workbook>
</file>

<file path=xl/calcChain.xml><?xml version="1.0" encoding="utf-8"?>
<calcChain xmlns="http://schemas.openxmlformats.org/spreadsheetml/2006/main">
  <c r="G29" i="2" l="1"/>
  <c r="F29" i="2"/>
  <c r="E29" i="2"/>
  <c r="D29" i="2"/>
  <c r="C29" i="2"/>
  <c r="B29" i="2"/>
  <c r="D85" i="1"/>
  <c r="C85" i="1"/>
  <c r="G80" i="1"/>
  <c r="E80" i="1"/>
  <c r="G23" i="1" l="1"/>
  <c r="B150" i="1" l="1"/>
  <c r="G9" i="1"/>
  <c r="F45" i="1"/>
  <c r="E45" i="1"/>
  <c r="E18" i="2" s="1"/>
  <c r="F33" i="1"/>
  <c r="E33" i="1"/>
  <c r="E16" i="2" s="1"/>
  <c r="F26" i="1"/>
  <c r="E26" i="1"/>
  <c r="E15" i="2" s="1"/>
  <c r="G59" i="1"/>
  <c r="G53" i="1"/>
  <c r="G42" i="1"/>
  <c r="G41" i="1"/>
  <c r="G30" i="1"/>
  <c r="G31" i="1"/>
  <c r="D34" i="2"/>
  <c r="G17" i="1"/>
  <c r="F19" i="1"/>
  <c r="F14" i="2" s="1"/>
  <c r="F14" i="1"/>
  <c r="F13" i="2" s="1"/>
  <c r="E19" i="1"/>
  <c r="E14" i="2" s="1"/>
  <c r="F28" i="2"/>
  <c r="F30" i="2"/>
  <c r="F31" i="2"/>
  <c r="F32" i="2"/>
  <c r="F33" i="2"/>
  <c r="G45" i="2"/>
  <c r="G116" i="1"/>
  <c r="E115" i="1"/>
  <c r="E116" i="1" s="1"/>
  <c r="F116" i="1"/>
  <c r="E10" i="1"/>
  <c r="E9" i="2" s="1"/>
  <c r="E11" i="1"/>
  <c r="E10" i="2" s="1"/>
  <c r="E12" i="1"/>
  <c r="G12" i="1" s="1"/>
  <c r="E13" i="1"/>
  <c r="G13" i="1" s="1"/>
  <c r="G12" i="2" s="1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3" i="1"/>
  <c r="E39" i="2" s="1"/>
  <c r="E79" i="1"/>
  <c r="E28" i="2" s="1"/>
  <c r="E84" i="1"/>
  <c r="E33" i="2" s="1"/>
  <c r="E81" i="1"/>
  <c r="E30" i="2" s="1"/>
  <c r="E82" i="1"/>
  <c r="E31" i="2" s="1"/>
  <c r="E83" i="1"/>
  <c r="E32" i="2" s="1"/>
  <c r="E99" i="1"/>
  <c r="E38" i="2" s="1"/>
  <c r="E95" i="1"/>
  <c r="E37" i="2" s="1"/>
  <c r="E90" i="1"/>
  <c r="E36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18" i="1"/>
  <c r="G19" i="1" s="1"/>
  <c r="G14" i="2" s="1"/>
  <c r="G102" i="1"/>
  <c r="G103" i="1" s="1"/>
  <c r="G39" i="2" s="1"/>
  <c r="G84" i="1"/>
  <c r="G33" i="2" s="1"/>
  <c r="G98" i="1"/>
  <c r="G99" i="1" s="1"/>
  <c r="G38" i="2" s="1"/>
  <c r="G94" i="1"/>
  <c r="G95" i="1" s="1"/>
  <c r="G89" i="1"/>
  <c r="G90" i="1" s="1"/>
  <c r="G36" i="2" s="1"/>
  <c r="F103" i="1"/>
  <c r="F39" i="2" s="1"/>
  <c r="F99" i="1"/>
  <c r="F38" i="2" s="1"/>
  <c r="F95" i="1"/>
  <c r="F37" i="2" s="1"/>
  <c r="F90" i="1"/>
  <c r="F36" i="2" s="1"/>
  <c r="F85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4" i="2"/>
  <c r="E46" i="2"/>
  <c r="G46" i="2" s="1"/>
  <c r="F46" i="2"/>
  <c r="C28" i="2"/>
  <c r="C30" i="2"/>
  <c r="C31" i="2"/>
  <c r="C32" i="2"/>
  <c r="C33" i="2"/>
  <c r="B28" i="2"/>
  <c r="B30" i="2"/>
  <c r="B31" i="2"/>
  <c r="B32" i="2"/>
  <c r="B33" i="2"/>
  <c r="D33" i="2"/>
  <c r="D32" i="2"/>
  <c r="D31" i="2"/>
  <c r="D30" i="2"/>
  <c r="D28" i="2"/>
  <c r="C136" i="1"/>
  <c r="E136" i="1"/>
  <c r="G10" i="1"/>
  <c r="G9" i="2" s="1"/>
  <c r="E12" i="2"/>
  <c r="C86" i="1" l="1"/>
  <c r="E124" i="1" s="1"/>
  <c r="E55" i="2" s="1"/>
  <c r="G82" i="1"/>
  <c r="G31" i="2" s="1"/>
  <c r="G26" i="1"/>
  <c r="G15" i="2" s="1"/>
  <c r="F34" i="2"/>
  <c r="F41" i="2" s="1"/>
  <c r="F75" i="1"/>
  <c r="E85" i="1"/>
  <c r="E104" i="1" s="1"/>
  <c r="G81" i="1"/>
  <c r="G30" i="2" s="1"/>
  <c r="G11" i="1"/>
  <c r="G10" i="2" s="1"/>
  <c r="G33" i="1"/>
  <c r="G16" i="2" s="1"/>
  <c r="G83" i="1"/>
  <c r="G32" i="2" s="1"/>
  <c r="G79" i="1"/>
  <c r="G28" i="2" s="1"/>
  <c r="G73" i="1"/>
  <c r="G23" i="2" s="1"/>
  <c r="G45" i="1"/>
  <c r="G18" i="2" s="1"/>
  <c r="F104" i="1"/>
  <c r="E14" i="1"/>
  <c r="F24" i="2"/>
  <c r="G55" i="1"/>
  <c r="G20" i="2" s="1"/>
  <c r="G61" i="1"/>
  <c r="G21" i="2" s="1"/>
  <c r="G37" i="2"/>
  <c r="G22" i="2"/>
  <c r="G14" i="1"/>
  <c r="G13" i="2" s="1"/>
  <c r="G11" i="2"/>
  <c r="E34" i="2"/>
  <c r="E41" i="2" s="1"/>
  <c r="E11" i="2"/>
  <c r="C35" i="2" l="1"/>
  <c r="G85" i="1"/>
  <c r="G104" i="1" s="1"/>
  <c r="G34" i="2"/>
  <c r="G41" i="2" s="1"/>
  <c r="F109" i="1"/>
  <c r="F44" i="2" s="1"/>
  <c r="F110" i="1"/>
  <c r="F111" i="1" s="1"/>
  <c r="F117" i="1" s="1"/>
  <c r="F120" i="1" s="1"/>
  <c r="E125" i="1" s="1"/>
  <c r="E56" i="2" s="1"/>
  <c r="E75" i="1"/>
  <c r="G109" i="1" s="1"/>
  <c r="E13" i="2"/>
  <c r="E24" i="2" s="1"/>
  <c r="G24" i="2"/>
  <c r="G75" i="1"/>
  <c r="E110" i="1" l="1"/>
  <c r="E111" i="1" s="1"/>
  <c r="E117" i="1" s="1"/>
  <c r="E120" i="1" s="1"/>
  <c r="F122" i="1" s="1"/>
  <c r="F53" i="2" s="1"/>
  <c r="F45" i="2"/>
  <c r="F47" i="2" s="1"/>
  <c r="F51" i="2" s="1"/>
  <c r="E109" i="1"/>
  <c r="E44" i="2" s="1"/>
  <c r="G44" i="2"/>
  <c r="G47" i="2" s="1"/>
  <c r="G51" i="2" s="1"/>
  <c r="G111" i="1"/>
  <c r="G117" i="1" s="1"/>
  <c r="G120" i="1" s="1"/>
  <c r="E45" i="2"/>
  <c r="E47" i="2" l="1"/>
  <c r="E51" i="2" s="1"/>
  <c r="G122" i="1"/>
  <c r="G53" i="2" s="1"/>
</calcChain>
</file>

<file path=xl/sharedStrings.xml><?xml version="1.0" encoding="utf-8"?>
<sst xmlns="http://schemas.openxmlformats.org/spreadsheetml/2006/main" count="260" uniqueCount="109">
  <si>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</si>
  <si>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</si>
  <si>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</si>
  <si>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</si>
  <si>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</si>
  <si>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</si>
  <si>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</si>
  <si>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</si>
  <si>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</si>
  <si>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</si>
  <si>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</si>
  <si>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</si>
  <si>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</si>
  <si>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</si>
  <si>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</si>
  <si>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</si>
  <si>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</si>
  <si>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</si>
  <si>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</si>
  <si>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</si>
  <si>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</si>
  <si>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</si>
  <si>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</si>
  <si>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</si>
  <si>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</si>
  <si>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</si>
  <si>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</si>
  <si>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</si>
  <si>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</si>
  <si>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</si>
  <si>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</si>
  <si>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</si>
  <si>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</si>
  <si>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</si>
  <si>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</si>
  <si>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</si>
  <si>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</si>
  <si>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</si>
  <si>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</si>
  <si>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</si>
  <si>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</si>
  <si>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</si>
  <si>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</si>
  <si>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</si>
  <si>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</si>
  <si>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</si>
  <si>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</si>
  <si>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</si>
  <si>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</si>
  <si>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</si>
  <si>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</si>
  <si>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</si>
  <si>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</si>
  <si>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</si>
  <si>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</si>
  <si>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</si>
  <si>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</si>
  <si>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</si>
  <si>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</si>
  <si>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</si>
  <si>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</si>
  <si>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</si>
  <si>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</si>
  <si>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</si>
  <si>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</si>
  <si>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</si>
  <si>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</si>
  <si>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</si>
  <si>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</si>
  <si>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</si>
  <si>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</si>
  <si>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</si>
  <si>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</si>
  <si>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</si>
  <si>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</si>
  <si>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</si>
  <si>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</si>
  <si>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</si>
  <si>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</si>
  <si>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</si>
  <si>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</si>
  <si>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</si>
  <si>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</si>
  <si>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</si>
  <si>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</si>
  <si>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</si>
  <si>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</si>
  <si>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</si>
  <si>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</si>
  <si>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</si>
  <si>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</si>
  <si>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</si>
  <si>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</si>
  <si>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</si>
  <si>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</si>
  <si>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</si>
  <si>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</si>
  <si>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</si>
  <si>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</si>
  <si>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</si>
  <si>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</si>
  <si>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</si>
  <si>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</si>
  <si>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</si>
  <si>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</si>
  <si>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</si>
  <si>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</si>
  <si>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Three Quarter Time 1200 hours</t>
  </si>
  <si>
    <t>2019-2020 CALIFORNIA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</si>
</sst>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0" xfId="4" applyFont="1" applyAlignment="1" applyProtection="1"/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165" fontId="0" fillId="0" borderId="0" xfId="2" applyNumberFormat="1" applyFont="1" applyAlignment="1" applyProtection="1">
      <alignment wrapText="1"/>
      <protection locked="0"/>
    </xf>
    <xf numFmtId="0" fontId="4" fillId="2" borderId="0" xfId="4" applyFont="1" applyFill="1" applyAlignment="1" applyProtection="1"/>
    <xf numFmtId="0" fontId="9" fillId="0" borderId="5" xfId="4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9" fontId="5" fillId="0" borderId="0" xfId="5" applyFont="1" applyAlignment="1" applyProtection="1">
      <alignment horizontal="center" wrapText="1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7" fillId="0" borderId="0" xfId="4" applyFont="1" applyAlignment="1" applyProtection="1">
      <alignment horizontal="center"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abSelected="1" view="pageBreakPreview" zoomScale="110" zoomScaleNormal="100" zoomScaleSheetLayoutView="110" workbookViewId="0">
      <selection activeCell="B18" sqref="B18:D18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245" t="s">
        <v>108</v>
      </c>
      <c r="B1" s="245"/>
      <c r="C1" s="245"/>
      <c r="D1" s="245"/>
      <c r="E1" s="245"/>
      <c r="F1" s="245"/>
      <c r="G1" s="245"/>
    </row>
    <row r="2" spans="1:9" ht="16.5">
      <c r="A2" s="246" t="s">
        <v>81</v>
      </c>
      <c r="B2" s="246"/>
      <c r="C2" s="246"/>
      <c r="D2" s="246"/>
      <c r="E2" s="246"/>
      <c r="F2" s="246"/>
      <c r="G2" s="246"/>
    </row>
    <row r="3" spans="1:9">
      <c r="A3" s="52"/>
      <c r="B3" s="218" t="s">
        <v>72</v>
      </c>
      <c r="C3" s="218"/>
      <c r="D3" s="218"/>
      <c r="E3" s="219"/>
      <c r="F3" s="219"/>
      <c r="G3" s="219"/>
    </row>
    <row r="4" spans="1:9">
      <c r="A4" s="229" t="s">
        <v>24</v>
      </c>
      <c r="B4" s="230"/>
      <c r="C4" s="218" t="s">
        <v>73</v>
      </c>
      <c r="D4" s="218"/>
      <c r="E4" s="219"/>
      <c r="F4" s="219"/>
      <c r="G4" s="219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8"/>
      <c r="B9" s="169"/>
      <c r="C9" s="170"/>
      <c r="D9" s="171"/>
      <c r="E9" s="98">
        <v>0</v>
      </c>
      <c r="F9" s="197">
        <v>0</v>
      </c>
      <c r="G9" s="99">
        <f>E9-F9</f>
        <v>0</v>
      </c>
      <c r="H9" s="46"/>
      <c r="I9" s="8"/>
    </row>
    <row r="10" spans="1:9" s="6" customFormat="1">
      <c r="A10" s="168"/>
      <c r="B10" s="169"/>
      <c r="C10" s="170"/>
      <c r="D10" s="171"/>
      <c r="E10" s="98">
        <f>+B10*C10*D10</f>
        <v>0</v>
      </c>
      <c r="F10" s="197">
        <v>0</v>
      </c>
      <c r="G10" s="99">
        <f>E10-F10</f>
        <v>0</v>
      </c>
      <c r="H10" s="8"/>
      <c r="I10" s="8"/>
    </row>
    <row r="11" spans="1:9" s="6" customFormat="1">
      <c r="A11" s="168"/>
      <c r="B11" s="169"/>
      <c r="C11" s="170"/>
      <c r="D11" s="171"/>
      <c r="E11" s="98">
        <f>+B11*C11*D11</f>
        <v>0</v>
      </c>
      <c r="F11" s="197">
        <v>0</v>
      </c>
      <c r="G11" s="99">
        <f>E11-F11</f>
        <v>0</v>
      </c>
      <c r="H11" s="8"/>
      <c r="I11" s="8"/>
    </row>
    <row r="12" spans="1:9" s="6" customFormat="1">
      <c r="A12" s="168"/>
      <c r="B12" s="169"/>
      <c r="C12" s="170"/>
      <c r="D12" s="171"/>
      <c r="E12" s="100">
        <f>+B12*C12*D12</f>
        <v>0</v>
      </c>
      <c r="F12" s="197"/>
      <c r="G12" s="99">
        <f>E12-F12</f>
        <v>0</v>
      </c>
      <c r="H12" s="8"/>
      <c r="I12" s="8"/>
    </row>
    <row r="13" spans="1:9" s="9" customFormat="1">
      <c r="A13" s="172"/>
      <c r="B13" s="169"/>
      <c r="C13" s="170"/>
      <c r="D13" s="171"/>
      <c r="E13" s="101">
        <f>+B13*C13*D13</f>
        <v>0</v>
      </c>
      <c r="F13" s="198">
        <v>0</v>
      </c>
      <c r="G13" s="102">
        <f>E13-F13</f>
        <v>0</v>
      </c>
      <c r="H13" s="8"/>
      <c r="I13" s="8"/>
    </row>
    <row r="14" spans="1:9" s="11" customFormat="1">
      <c r="A14" s="231" t="s">
        <v>8</v>
      </c>
      <c r="B14" s="212"/>
      <c r="C14" s="212"/>
      <c r="D14" s="212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24" t="s">
        <v>29</v>
      </c>
      <c r="C16" s="225"/>
      <c r="D16" s="225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3"/>
      <c r="B17" s="227"/>
      <c r="C17" s="228"/>
      <c r="D17" s="228"/>
      <c r="E17" s="174">
        <v>0</v>
      </c>
      <c r="F17" s="175">
        <v>0</v>
      </c>
      <c r="G17" s="161">
        <f>E17-F17</f>
        <v>0</v>
      </c>
      <c r="H17" s="8"/>
      <c r="I17" s="8"/>
    </row>
    <row r="18" spans="1:9" s="11" customFormat="1">
      <c r="A18" s="173"/>
      <c r="B18" s="227"/>
      <c r="C18" s="228"/>
      <c r="D18" s="228"/>
      <c r="E18" s="176">
        <v>0</v>
      </c>
      <c r="F18" s="177">
        <v>0</v>
      </c>
      <c r="G18" s="107">
        <f>E18-F18</f>
        <v>0</v>
      </c>
      <c r="H18" s="8"/>
      <c r="I18" s="8"/>
    </row>
    <row r="19" spans="1:9" s="11" customFormat="1">
      <c r="A19" s="64"/>
      <c r="B19" s="213" t="s">
        <v>30</v>
      </c>
      <c r="C19" s="214"/>
      <c r="D19" s="214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24" t="s">
        <v>29</v>
      </c>
      <c r="C22" s="225"/>
      <c r="D22" s="225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3"/>
      <c r="B23" s="241"/>
      <c r="C23" s="242"/>
      <c r="D23" s="242"/>
      <c r="E23" s="178">
        <v>0</v>
      </c>
      <c r="F23" s="179">
        <v>0</v>
      </c>
      <c r="G23" s="111">
        <f>E23-F23</f>
        <v>0</v>
      </c>
      <c r="H23" s="8"/>
      <c r="I23" s="8"/>
    </row>
    <row r="24" spans="1:9" s="11" customFormat="1" ht="12.75" customHeight="1">
      <c r="A24" s="173"/>
      <c r="B24" s="241"/>
      <c r="C24" s="242"/>
      <c r="D24" s="242"/>
      <c r="E24" s="178">
        <v>0</v>
      </c>
      <c r="F24" s="179">
        <v>0</v>
      </c>
      <c r="G24" s="111">
        <f>E24-F24</f>
        <v>0</v>
      </c>
      <c r="H24" s="8"/>
      <c r="I24" s="8"/>
    </row>
    <row r="25" spans="1:9" s="11" customFormat="1" ht="12.75" customHeight="1">
      <c r="A25" s="173"/>
      <c r="B25" s="241"/>
      <c r="C25" s="242"/>
      <c r="D25" s="242"/>
      <c r="E25" s="180">
        <v>0</v>
      </c>
      <c r="F25" s="177">
        <v>0</v>
      </c>
      <c r="G25" s="107">
        <f>E25-F25</f>
        <v>0</v>
      </c>
      <c r="H25" s="8"/>
      <c r="I25" s="8"/>
    </row>
    <row r="26" spans="1:9" s="11" customFormat="1">
      <c r="A26" s="64"/>
      <c r="B26" s="213" t="s">
        <v>30</v>
      </c>
      <c r="C26" s="214"/>
      <c r="D26" s="214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24" t="s">
        <v>29</v>
      </c>
      <c r="C29" s="225"/>
      <c r="D29" s="225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1"/>
      <c r="B30" s="209"/>
      <c r="C30" s="226"/>
      <c r="D30" s="226"/>
      <c r="E30" s="182">
        <v>0</v>
      </c>
      <c r="F30" s="183">
        <v>0</v>
      </c>
      <c r="G30" s="162">
        <f>E30-F30</f>
        <v>0</v>
      </c>
      <c r="H30" s="8"/>
      <c r="I30" s="8"/>
    </row>
    <row r="31" spans="1:9" s="11" customFormat="1" ht="12.75" customHeight="1">
      <c r="A31" s="181"/>
      <c r="B31" s="209"/>
      <c r="C31" s="226"/>
      <c r="D31" s="226"/>
      <c r="E31" s="182">
        <v>0</v>
      </c>
      <c r="F31" s="183">
        <v>0</v>
      </c>
      <c r="G31" s="162">
        <f>E31-F31</f>
        <v>0</v>
      </c>
      <c r="H31" s="8"/>
      <c r="I31" s="8"/>
    </row>
    <row r="32" spans="1:9" s="11" customFormat="1" ht="12" customHeight="1">
      <c r="A32" s="181"/>
      <c r="B32" s="209"/>
      <c r="C32" s="226"/>
      <c r="D32" s="226"/>
      <c r="E32" s="184">
        <v>0</v>
      </c>
      <c r="F32" s="185">
        <v>0</v>
      </c>
      <c r="G32" s="113">
        <f>E32-F32</f>
        <v>0</v>
      </c>
      <c r="H32" s="8"/>
      <c r="I32" s="8"/>
    </row>
    <row r="33" spans="1:9" s="11" customFormat="1">
      <c r="A33" s="64"/>
      <c r="B33" s="213" t="s">
        <v>30</v>
      </c>
      <c r="C33" s="214"/>
      <c r="D33" s="214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25" t="s">
        <v>35</v>
      </c>
      <c r="D36" s="225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1"/>
      <c r="B37" s="181"/>
      <c r="C37" s="250"/>
      <c r="D37" s="250"/>
      <c r="E37" s="184">
        <v>0</v>
      </c>
      <c r="F37" s="185">
        <v>0</v>
      </c>
      <c r="G37" s="113">
        <f>E37-F37</f>
        <v>0</v>
      </c>
      <c r="H37" s="8"/>
      <c r="I37" s="8"/>
    </row>
    <row r="38" spans="1:9" s="11" customFormat="1">
      <c r="A38" s="64"/>
      <c r="B38" s="213" t="s">
        <v>30</v>
      </c>
      <c r="C38" s="214"/>
      <c r="D38" s="214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24" t="s">
        <v>29</v>
      </c>
      <c r="C40" s="225"/>
      <c r="D40" s="225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1"/>
      <c r="B41" s="209"/>
      <c r="C41" s="226"/>
      <c r="D41" s="226"/>
      <c r="E41" s="186">
        <v>0</v>
      </c>
      <c r="F41" s="187">
        <v>0</v>
      </c>
      <c r="G41" s="62">
        <f>E41-F41</f>
        <v>0</v>
      </c>
      <c r="H41" s="8"/>
      <c r="I41" s="8"/>
    </row>
    <row r="42" spans="1:9" s="11" customFormat="1">
      <c r="A42" s="181"/>
      <c r="B42" s="209"/>
      <c r="C42" s="226"/>
      <c r="D42" s="226"/>
      <c r="E42" s="182">
        <v>0</v>
      </c>
      <c r="F42" s="183">
        <v>0</v>
      </c>
      <c r="G42" s="162">
        <f>E42-F42</f>
        <v>0</v>
      </c>
      <c r="H42" s="8"/>
      <c r="I42" s="8"/>
    </row>
    <row r="43" spans="1:9" s="11" customFormat="1" ht="12" customHeight="1">
      <c r="A43" s="181"/>
      <c r="B43" s="209"/>
      <c r="C43" s="226"/>
      <c r="D43" s="226"/>
      <c r="E43" s="186">
        <v>0</v>
      </c>
      <c r="F43" s="187">
        <v>0</v>
      </c>
      <c r="G43" s="62">
        <f>E43-F43</f>
        <v>0</v>
      </c>
      <c r="H43" s="8"/>
      <c r="I43" s="8"/>
    </row>
    <row r="44" spans="1:9" s="11" customFormat="1">
      <c r="A44" s="181"/>
      <c r="B44" s="209"/>
      <c r="C44" s="226"/>
      <c r="D44" s="226"/>
      <c r="E44" s="184">
        <v>0</v>
      </c>
      <c r="F44" s="185">
        <v>0</v>
      </c>
      <c r="G44" s="113">
        <f>E44-F44</f>
        <v>0</v>
      </c>
      <c r="H44" s="8"/>
      <c r="I44" s="8"/>
    </row>
    <row r="45" spans="1:9" s="11" customFormat="1">
      <c r="A45" s="64"/>
      <c r="B45" s="213" t="s">
        <v>30</v>
      </c>
      <c r="C45" s="214"/>
      <c r="D45" s="214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102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24" t="s">
        <v>29</v>
      </c>
      <c r="C47" s="234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1"/>
      <c r="B48" s="209"/>
      <c r="C48" s="226"/>
      <c r="D48" s="188"/>
      <c r="E48" s="184">
        <v>0</v>
      </c>
      <c r="F48" s="185">
        <v>0</v>
      </c>
      <c r="G48" s="113">
        <f>E48-F48</f>
        <v>0</v>
      </c>
      <c r="H48" s="8"/>
      <c r="I48" s="8"/>
    </row>
    <row r="49" spans="1:13" s="11" customFormat="1">
      <c r="A49" s="64"/>
      <c r="B49" s="213" t="s">
        <v>30</v>
      </c>
      <c r="C49" s="214"/>
      <c r="D49" s="214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24" t="s">
        <v>29</v>
      </c>
      <c r="C51" s="234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1"/>
      <c r="B52" s="209"/>
      <c r="C52" s="226"/>
      <c r="D52" s="188"/>
      <c r="E52" s="186">
        <v>0</v>
      </c>
      <c r="F52" s="187">
        <v>0</v>
      </c>
      <c r="G52" s="62">
        <f>E52-F52</f>
        <v>0</v>
      </c>
      <c r="H52" s="8"/>
      <c r="I52" s="8"/>
    </row>
    <row r="53" spans="1:13" s="9" customFormat="1">
      <c r="A53" s="181"/>
      <c r="B53" s="209"/>
      <c r="C53" s="226"/>
      <c r="D53" s="188"/>
      <c r="E53" s="182">
        <v>0</v>
      </c>
      <c r="F53" s="183">
        <v>0</v>
      </c>
      <c r="G53" s="162">
        <f>E53-F53</f>
        <v>0</v>
      </c>
      <c r="H53" s="8"/>
      <c r="I53" s="8"/>
      <c r="K53" s="12"/>
      <c r="L53" s="12"/>
      <c r="M53" s="12"/>
    </row>
    <row r="54" spans="1:13" s="9" customFormat="1">
      <c r="A54" s="181"/>
      <c r="B54" s="209"/>
      <c r="C54" s="226"/>
      <c r="D54" s="188"/>
      <c r="E54" s="184">
        <v>0</v>
      </c>
      <c r="F54" s="185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13" t="s">
        <v>30</v>
      </c>
      <c r="C55" s="214"/>
      <c r="D55" s="214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24" t="s">
        <v>29</v>
      </c>
      <c r="C57" s="234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9"/>
      <c r="B58" s="232"/>
      <c r="C58" s="233"/>
      <c r="D58" s="190"/>
      <c r="E58" s="186">
        <v>0</v>
      </c>
      <c r="F58" s="187">
        <v>0</v>
      </c>
      <c r="G58" s="62">
        <f>E58-F58</f>
        <v>0</v>
      </c>
      <c r="H58" s="8"/>
      <c r="I58" s="8"/>
    </row>
    <row r="59" spans="1:13" s="11" customFormat="1">
      <c r="A59" s="181"/>
      <c r="B59" s="209"/>
      <c r="C59" s="226"/>
      <c r="D59" s="188"/>
      <c r="E59" s="182">
        <v>0</v>
      </c>
      <c r="F59" s="183">
        <v>0</v>
      </c>
      <c r="G59" s="162">
        <f>E59-F59</f>
        <v>0</v>
      </c>
      <c r="H59" s="8"/>
      <c r="I59" s="8"/>
    </row>
    <row r="60" spans="1:13" s="11" customFormat="1">
      <c r="A60" s="181"/>
      <c r="B60" s="209"/>
      <c r="C60" s="226"/>
      <c r="D60" s="188"/>
      <c r="E60" s="184">
        <v>0</v>
      </c>
      <c r="F60" s="185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13" t="s">
        <v>30</v>
      </c>
      <c r="C61" s="214"/>
      <c r="D61" s="214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24" t="s">
        <v>29</v>
      </c>
      <c r="C63" s="234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1"/>
      <c r="B64" s="209"/>
      <c r="C64" s="226"/>
      <c r="D64" s="188"/>
      <c r="E64" s="184">
        <v>0</v>
      </c>
      <c r="F64" s="185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13" t="s">
        <v>30</v>
      </c>
      <c r="C65" s="214"/>
      <c r="D65" s="214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24" t="s">
        <v>29</v>
      </c>
      <c r="C67" s="225"/>
      <c r="D67" s="225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1"/>
      <c r="B68" s="209"/>
      <c r="C68" s="226"/>
      <c r="D68" s="226"/>
      <c r="E68" s="186">
        <v>0</v>
      </c>
      <c r="F68" s="187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1"/>
      <c r="B69" s="209"/>
      <c r="C69" s="226"/>
      <c r="D69" s="226"/>
      <c r="E69" s="186">
        <v>0</v>
      </c>
      <c r="F69" s="187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1"/>
      <c r="B70" s="247"/>
      <c r="C70" s="247"/>
      <c r="D70" s="247"/>
      <c r="E70" s="186">
        <v>0</v>
      </c>
      <c r="F70" s="187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1"/>
      <c r="B71" s="209"/>
      <c r="C71" s="226"/>
      <c r="D71" s="226"/>
      <c r="E71" s="186">
        <v>0</v>
      </c>
      <c r="F71" s="187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1"/>
      <c r="B72" s="209"/>
      <c r="C72" s="226"/>
      <c r="D72" s="226"/>
      <c r="E72" s="184">
        <v>0</v>
      </c>
      <c r="F72" s="185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13" t="s">
        <v>30</v>
      </c>
      <c r="C73" s="214"/>
      <c r="D73" s="214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48" t="s">
        <v>83</v>
      </c>
      <c r="B75" s="249"/>
      <c r="C75" s="249"/>
      <c r="D75" s="249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1" t="s">
        <v>11</v>
      </c>
      <c r="B76" s="212"/>
      <c r="C76" s="212"/>
      <c r="D76" s="212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6">
        <v>0</v>
      </c>
      <c r="C79" s="191">
        <v>0</v>
      </c>
      <c r="D79" s="191">
        <v>0</v>
      </c>
      <c r="E79" s="80">
        <f t="shared" ref="E79:E84" si="0">C79*B79</f>
        <v>0</v>
      </c>
      <c r="F79" s="187">
        <v>0</v>
      </c>
      <c r="G79" s="62">
        <f t="shared" ref="G79:G84" si="1">E79-F79</f>
        <v>0</v>
      </c>
      <c r="H79" s="10"/>
      <c r="I79" s="10"/>
      <c r="K79" s="13"/>
      <c r="L79" s="13"/>
      <c r="M79" s="13"/>
    </row>
    <row r="80" spans="1:13" s="9" customFormat="1">
      <c r="A80" s="199" t="s">
        <v>107</v>
      </c>
      <c r="B80" s="186">
        <v>0</v>
      </c>
      <c r="C80" s="191">
        <v>0</v>
      </c>
      <c r="D80" s="191">
        <v>0</v>
      </c>
      <c r="E80" s="80">
        <f t="shared" si="0"/>
        <v>0</v>
      </c>
      <c r="F80" s="187">
        <v>0</v>
      </c>
      <c r="G80" s="62">
        <f t="shared" si="1"/>
        <v>0</v>
      </c>
      <c r="H80" s="10"/>
      <c r="I80" s="10"/>
      <c r="K80" s="13"/>
      <c r="L80" s="13"/>
      <c r="M80" s="13"/>
    </row>
    <row r="81" spans="1:13" s="9" customFormat="1">
      <c r="A81" s="74" t="s">
        <v>17</v>
      </c>
      <c r="B81" s="186">
        <v>0</v>
      </c>
      <c r="C81" s="191">
        <v>0</v>
      </c>
      <c r="D81" s="191">
        <v>0</v>
      </c>
      <c r="E81" s="80">
        <f t="shared" si="0"/>
        <v>0</v>
      </c>
      <c r="F81" s="187">
        <v>0</v>
      </c>
      <c r="G81" s="62">
        <f t="shared" si="1"/>
        <v>0</v>
      </c>
      <c r="H81" s="10"/>
      <c r="I81" s="10"/>
      <c r="K81" s="13"/>
      <c r="L81" s="13"/>
      <c r="M81" s="13"/>
    </row>
    <row r="82" spans="1:13" s="9" customFormat="1">
      <c r="A82" s="74" t="s">
        <v>93</v>
      </c>
      <c r="B82" s="186">
        <v>0</v>
      </c>
      <c r="C82" s="191">
        <v>0</v>
      </c>
      <c r="D82" s="191">
        <v>0</v>
      </c>
      <c r="E82" s="80">
        <f t="shared" si="0"/>
        <v>0</v>
      </c>
      <c r="F82" s="187">
        <v>0</v>
      </c>
      <c r="G82" s="62">
        <f t="shared" si="1"/>
        <v>0</v>
      </c>
      <c r="H82" s="10"/>
      <c r="I82" s="10"/>
      <c r="K82" s="12"/>
      <c r="L82" s="12"/>
      <c r="M82" s="12"/>
    </row>
    <row r="83" spans="1:13" s="7" customFormat="1">
      <c r="A83" s="74" t="s">
        <v>19</v>
      </c>
      <c r="B83" s="186">
        <v>0</v>
      </c>
      <c r="C83" s="191">
        <v>0</v>
      </c>
      <c r="D83" s="191">
        <v>0</v>
      </c>
      <c r="E83" s="80">
        <f t="shared" si="0"/>
        <v>0</v>
      </c>
      <c r="F83" s="187">
        <v>0</v>
      </c>
      <c r="G83" s="62">
        <f t="shared" si="1"/>
        <v>0</v>
      </c>
      <c r="H83" s="10"/>
      <c r="I83" s="10"/>
      <c r="K83" s="14"/>
      <c r="L83" s="14"/>
      <c r="M83" s="14"/>
    </row>
    <row r="84" spans="1:13" s="9" customFormat="1">
      <c r="A84" s="74" t="s">
        <v>20</v>
      </c>
      <c r="B84" s="186">
        <v>0</v>
      </c>
      <c r="C84" s="192">
        <v>0</v>
      </c>
      <c r="D84" s="192">
        <v>0</v>
      </c>
      <c r="E84" s="80">
        <f t="shared" si="0"/>
        <v>0</v>
      </c>
      <c r="F84" s="185">
        <v>0</v>
      </c>
      <c r="G84" s="113">
        <f t="shared" si="1"/>
        <v>0</v>
      </c>
      <c r="H84" s="15"/>
      <c r="I84" s="15"/>
      <c r="K84" s="12"/>
      <c r="L84" s="12"/>
      <c r="M84" s="12"/>
    </row>
    <row r="85" spans="1:13" s="11" customFormat="1" thickBot="1">
      <c r="A85" s="115" t="s">
        <v>79</v>
      </c>
      <c r="B85" s="116"/>
      <c r="C85" s="134">
        <f>$C$79+($C$80)*0.7+($C$81)*0.5+($C$82)*0.3809524+($C$83)*0.26455027+($C$84)*0.21164022</f>
        <v>0</v>
      </c>
      <c r="D85" s="134">
        <f>$D$79+($D$80)*0.7+($D$81)*0.5+($D$82)*0.3809524+($D$83)*0.26455027+($D$84)*0.21164022</f>
        <v>0</v>
      </c>
      <c r="E85" s="117">
        <f>SUM(E79:E84)</f>
        <v>0</v>
      </c>
      <c r="F85" s="118">
        <f>SUM(F79:F84)</f>
        <v>0</v>
      </c>
      <c r="G85" s="118">
        <f>SUM(G79:G84)</f>
        <v>0</v>
      </c>
      <c r="H85" s="15"/>
      <c r="I85" s="15"/>
      <c r="K85" s="16"/>
      <c r="L85" s="16"/>
      <c r="M85" s="16"/>
    </row>
    <row r="86" spans="1:13" s="11" customFormat="1" thickTop="1">
      <c r="A86" s="115" t="s">
        <v>80</v>
      </c>
      <c r="B86" s="119"/>
      <c r="C86" s="135">
        <f>C85+D85</f>
        <v>0</v>
      </c>
      <c r="D86" s="119"/>
      <c r="E86" s="81"/>
      <c r="F86" s="81"/>
      <c r="G86" s="81"/>
      <c r="H86" s="15"/>
      <c r="I86" s="15"/>
      <c r="K86" s="16"/>
      <c r="L86" s="16"/>
      <c r="M86" s="16"/>
    </row>
    <row r="87" spans="1:13" s="11" customFormat="1">
      <c r="A87" s="94" t="s">
        <v>41</v>
      </c>
      <c r="B87" s="94"/>
      <c r="C87" s="95"/>
      <c r="D87" s="95"/>
      <c r="E87" s="95"/>
      <c r="F87" s="95"/>
      <c r="G87" s="95"/>
      <c r="H87" s="15"/>
      <c r="I87" s="15"/>
      <c r="K87" s="16"/>
      <c r="L87" s="16"/>
      <c r="M87" s="16"/>
    </row>
    <row r="88" spans="1:13" s="11" customFormat="1" ht="25.5">
      <c r="A88" s="58" t="s">
        <v>36</v>
      </c>
      <c r="B88" s="224" t="s">
        <v>29</v>
      </c>
      <c r="C88" s="225"/>
      <c r="D88" s="225"/>
      <c r="E88" s="60" t="s">
        <v>7</v>
      </c>
      <c r="F88" s="60" t="s">
        <v>31</v>
      </c>
      <c r="G88" s="60" t="s">
        <v>32</v>
      </c>
      <c r="H88" s="15"/>
      <c r="I88" s="15"/>
      <c r="K88" s="16"/>
      <c r="L88" s="16"/>
      <c r="M88" s="16"/>
    </row>
    <row r="89" spans="1:13" s="11" customFormat="1">
      <c r="A89" s="181"/>
      <c r="B89" s="209"/>
      <c r="C89" s="210"/>
      <c r="D89" s="210"/>
      <c r="E89" s="184">
        <v>0</v>
      </c>
      <c r="F89" s="185">
        <v>0</v>
      </c>
      <c r="G89" s="113">
        <f>E89-F89</f>
        <v>0</v>
      </c>
      <c r="H89" s="15"/>
      <c r="I89" s="15"/>
      <c r="K89" s="16"/>
      <c r="L89" s="16"/>
      <c r="M89" s="16"/>
    </row>
    <row r="90" spans="1:13" s="11" customFormat="1">
      <c r="A90" s="64"/>
      <c r="B90" s="213" t="s">
        <v>30</v>
      </c>
      <c r="C90" s="214"/>
      <c r="D90" s="214"/>
      <c r="E90" s="110">
        <f>SUM(E89:E89)</f>
        <v>0</v>
      </c>
      <c r="F90" s="110">
        <f>SUM(F89:F89)</f>
        <v>0</v>
      </c>
      <c r="G90" s="110">
        <f>SUM(G89:G89)</f>
        <v>0</v>
      </c>
      <c r="H90" s="15"/>
      <c r="I90" s="15"/>
      <c r="K90" s="16"/>
      <c r="L90" s="16"/>
      <c r="M90" s="16"/>
    </row>
    <row r="91" spans="1:13" s="11" customFormat="1" ht="12">
      <c r="A91" s="115"/>
      <c r="B91" s="119"/>
      <c r="C91" s="119"/>
      <c r="D91" s="119"/>
      <c r="E91" s="81"/>
      <c r="F91" s="81"/>
      <c r="G91" s="81"/>
      <c r="H91" s="15"/>
      <c r="I91" s="15"/>
      <c r="K91" s="16"/>
      <c r="L91" s="16"/>
      <c r="M91" s="16"/>
    </row>
    <row r="92" spans="1:13" s="11" customFormat="1">
      <c r="A92" s="94" t="s">
        <v>42</v>
      </c>
      <c r="B92" s="94"/>
      <c r="C92" s="95"/>
      <c r="D92" s="95"/>
      <c r="E92" s="95"/>
      <c r="F92" s="95"/>
      <c r="G92" s="95"/>
      <c r="H92" s="15"/>
      <c r="I92" s="15"/>
      <c r="K92" s="16"/>
      <c r="L92" s="16"/>
      <c r="M92" s="16"/>
    </row>
    <row r="93" spans="1:13" s="11" customFormat="1" ht="25.5">
      <c r="A93" s="58" t="s">
        <v>36</v>
      </c>
      <c r="B93" s="224" t="s">
        <v>29</v>
      </c>
      <c r="C93" s="225"/>
      <c r="D93" s="225"/>
      <c r="E93" s="60" t="s">
        <v>7</v>
      </c>
      <c r="F93" s="60" t="s">
        <v>31</v>
      </c>
      <c r="G93" s="60" t="s">
        <v>32</v>
      </c>
      <c r="H93" s="15"/>
      <c r="I93" s="15"/>
      <c r="K93" s="16"/>
      <c r="L93" s="16"/>
      <c r="M93" s="16"/>
    </row>
    <row r="94" spans="1:13" s="11" customFormat="1">
      <c r="A94" s="181"/>
      <c r="B94" s="209"/>
      <c r="C94" s="226"/>
      <c r="D94" s="226"/>
      <c r="E94" s="184">
        <v>0</v>
      </c>
      <c r="F94" s="185">
        <v>0</v>
      </c>
      <c r="G94" s="113">
        <f>E94-F94</f>
        <v>0</v>
      </c>
      <c r="H94" s="15"/>
      <c r="I94" s="15"/>
      <c r="K94" s="16"/>
      <c r="L94" s="16"/>
      <c r="M94" s="16"/>
    </row>
    <row r="95" spans="1:13" s="11" customFormat="1">
      <c r="A95" s="64"/>
      <c r="B95" s="213" t="s">
        <v>30</v>
      </c>
      <c r="C95" s="214"/>
      <c r="D95" s="214"/>
      <c r="E95" s="120">
        <f>SUM(E94:E94)</f>
        <v>0</v>
      </c>
      <c r="F95" s="120">
        <f>SUM(F94:F94)</f>
        <v>0</v>
      </c>
      <c r="G95" s="120">
        <f>SUM(G94:G94)</f>
        <v>0</v>
      </c>
      <c r="H95" s="15"/>
      <c r="I95" s="15"/>
      <c r="K95" s="16"/>
      <c r="L95" s="16"/>
      <c r="M95" s="16"/>
    </row>
    <row r="96" spans="1:13" s="11" customFormat="1">
      <c r="A96" s="243" t="s">
        <v>21</v>
      </c>
      <c r="B96" s="244"/>
      <c r="C96" s="244"/>
      <c r="D96" s="244"/>
      <c r="E96" s="95"/>
      <c r="F96" s="95"/>
      <c r="G96" s="95"/>
      <c r="H96" s="15"/>
      <c r="I96" s="15"/>
      <c r="K96" s="16"/>
      <c r="L96" s="16"/>
      <c r="M96" s="16"/>
    </row>
    <row r="97" spans="1:13" s="11" customFormat="1" ht="25.5">
      <c r="A97" s="58" t="s">
        <v>36</v>
      </c>
      <c r="B97" s="224" t="s">
        <v>29</v>
      </c>
      <c r="C97" s="225"/>
      <c r="D97" s="225"/>
      <c r="E97" s="60" t="s">
        <v>7</v>
      </c>
      <c r="F97" s="60" t="s">
        <v>31</v>
      </c>
      <c r="G97" s="60" t="s">
        <v>32</v>
      </c>
      <c r="H97" s="15"/>
      <c r="I97" s="15"/>
      <c r="K97" s="16"/>
      <c r="L97" s="16"/>
      <c r="M97" s="16"/>
    </row>
    <row r="98" spans="1:13" s="11" customFormat="1" ht="25.5" customHeight="1">
      <c r="A98" s="181"/>
      <c r="B98" s="209"/>
      <c r="C98" s="226"/>
      <c r="D98" s="226"/>
      <c r="E98" s="184">
        <v>0</v>
      </c>
      <c r="F98" s="185">
        <v>0</v>
      </c>
      <c r="G98" s="113">
        <f>E98-F98</f>
        <v>0</v>
      </c>
      <c r="H98" s="15"/>
      <c r="I98" s="15"/>
      <c r="K98" s="16"/>
      <c r="L98" s="16"/>
      <c r="M98" s="16"/>
    </row>
    <row r="99" spans="1:13" s="11" customFormat="1">
      <c r="A99" s="64"/>
      <c r="B99" s="213" t="s">
        <v>30</v>
      </c>
      <c r="C99" s="214"/>
      <c r="D99" s="214"/>
      <c r="E99" s="120">
        <f>SUM(E98:E98)</f>
        <v>0</v>
      </c>
      <c r="F99" s="120">
        <f>SUM(F98:F98)</f>
        <v>0</v>
      </c>
      <c r="G99" s="120">
        <f>SUM(G98:G98)</f>
        <v>0</v>
      </c>
      <c r="H99" s="15"/>
      <c r="I99" s="15"/>
      <c r="K99" s="16"/>
      <c r="L99" s="16"/>
      <c r="M99" s="16"/>
    </row>
    <row r="100" spans="1:13" s="11" customFormat="1">
      <c r="A100" s="243" t="s">
        <v>43</v>
      </c>
      <c r="B100" s="244"/>
      <c r="C100" s="244"/>
      <c r="D100" s="244"/>
      <c r="E100" s="95"/>
      <c r="F100" s="95"/>
      <c r="G100" s="95"/>
      <c r="H100" s="15"/>
      <c r="I100" s="15"/>
      <c r="K100" s="16"/>
      <c r="L100" s="16"/>
      <c r="M100" s="16"/>
    </row>
    <row r="101" spans="1:13" s="11" customFormat="1" ht="25.5">
      <c r="A101" s="58" t="s">
        <v>36</v>
      </c>
      <c r="B101" s="224" t="s">
        <v>29</v>
      </c>
      <c r="C101" s="225"/>
      <c r="D101" s="225"/>
      <c r="E101" s="60" t="s">
        <v>7</v>
      </c>
      <c r="F101" s="60" t="s">
        <v>31</v>
      </c>
      <c r="G101" s="60" t="s">
        <v>32</v>
      </c>
      <c r="H101" s="15"/>
      <c r="I101" s="15"/>
      <c r="K101" s="16"/>
      <c r="L101" s="16"/>
      <c r="M101" s="16"/>
    </row>
    <row r="102" spans="1:13" s="11" customFormat="1">
      <c r="A102" s="173"/>
      <c r="B102" s="241"/>
      <c r="C102" s="242"/>
      <c r="D102" s="242"/>
      <c r="E102" s="184">
        <v>0</v>
      </c>
      <c r="F102" s="185">
        <v>0</v>
      </c>
      <c r="G102" s="113">
        <f>E102-F102</f>
        <v>0</v>
      </c>
      <c r="H102" s="15"/>
      <c r="I102" s="15"/>
      <c r="K102" s="16"/>
      <c r="L102" s="16"/>
      <c r="M102" s="16"/>
    </row>
    <row r="103" spans="1:13" s="9" customFormat="1">
      <c r="A103" s="64"/>
      <c r="B103" s="213" t="s">
        <v>30</v>
      </c>
      <c r="C103" s="214"/>
      <c r="D103" s="214"/>
      <c r="E103" s="120">
        <f>SUM(E102:E102)</f>
        <v>0</v>
      </c>
      <c r="F103" s="120">
        <f>SUM(F102:F102)</f>
        <v>0</v>
      </c>
      <c r="G103" s="120">
        <f>SUM(G102:G102)</f>
        <v>0</v>
      </c>
      <c r="H103" s="15"/>
      <c r="I103" s="15"/>
      <c r="K103" s="12"/>
      <c r="L103" s="12"/>
      <c r="M103" s="12"/>
    </row>
    <row r="104" spans="1:13" s="9" customFormat="1">
      <c r="A104" s="222" t="s">
        <v>84</v>
      </c>
      <c r="B104" s="223"/>
      <c r="C104" s="223"/>
      <c r="D104" s="223"/>
      <c r="E104" s="121">
        <f>E99+E95+E90+E85+E103</f>
        <v>0</v>
      </c>
      <c r="F104" s="121">
        <f>F99+F95+F90+F85+F103</f>
        <v>0</v>
      </c>
      <c r="G104" s="121">
        <f>G99+G95+G90+G85+G103</f>
        <v>0</v>
      </c>
      <c r="H104" s="17"/>
      <c r="I104" s="17"/>
      <c r="K104" s="12"/>
      <c r="L104" s="12"/>
      <c r="M104" s="18"/>
    </row>
    <row r="105" spans="1:13" s="9" customFormat="1">
      <c r="A105" s="140"/>
      <c r="B105" s="141"/>
      <c r="C105" s="141"/>
      <c r="D105" s="141"/>
      <c r="E105" s="143"/>
      <c r="F105" s="143"/>
      <c r="G105" s="143"/>
      <c r="H105" s="17"/>
      <c r="I105" s="17"/>
      <c r="K105" s="12"/>
      <c r="L105" s="12"/>
      <c r="M105" s="18"/>
    </row>
    <row r="106" spans="1:13" s="9" customFormat="1">
      <c r="A106" s="211" t="s">
        <v>22</v>
      </c>
      <c r="B106" s="212"/>
      <c r="C106" s="212"/>
      <c r="D106" s="212"/>
      <c r="E106" s="95" t="s">
        <v>3</v>
      </c>
      <c r="F106" s="95" t="s">
        <v>4</v>
      </c>
      <c r="G106" s="95" t="s">
        <v>5</v>
      </c>
      <c r="K106" s="12"/>
      <c r="L106" s="12"/>
      <c r="M106" s="18"/>
    </row>
    <row r="107" spans="1:13" s="9" customFormat="1">
      <c r="A107" s="243" t="s">
        <v>44</v>
      </c>
      <c r="B107" s="244"/>
      <c r="C107" s="244"/>
      <c r="D107" s="244"/>
      <c r="E107" s="95"/>
      <c r="F107" s="95"/>
      <c r="G107" s="95"/>
      <c r="K107" s="12"/>
      <c r="L107" s="12"/>
      <c r="M107" s="18"/>
    </row>
    <row r="108" spans="1:13" s="9" customFormat="1" ht="25.5">
      <c r="A108" s="58" t="s">
        <v>28</v>
      </c>
      <c r="B108" s="224" t="s">
        <v>29</v>
      </c>
      <c r="C108" s="225"/>
      <c r="D108" s="225"/>
      <c r="E108" s="60" t="s">
        <v>7</v>
      </c>
      <c r="F108" s="60" t="s">
        <v>31</v>
      </c>
      <c r="G108" s="60" t="s">
        <v>32</v>
      </c>
      <c r="K108" s="12"/>
      <c r="L108" s="12"/>
      <c r="M108" s="18"/>
    </row>
    <row r="109" spans="1:13" s="9" customFormat="1" ht="50.25" customHeight="1">
      <c r="A109" s="64" t="s">
        <v>45</v>
      </c>
      <c r="B109" s="220" t="s">
        <v>104</v>
      </c>
      <c r="C109" s="221"/>
      <c r="D109" s="221"/>
      <c r="E109" s="98">
        <f>+F109+G109</f>
        <v>0</v>
      </c>
      <c r="F109" s="98">
        <f>(+$F$104+$F$75)*0.0526*0.6</f>
        <v>0</v>
      </c>
      <c r="G109" s="98">
        <f>($E$104+$E$75)*0.1</f>
        <v>0</v>
      </c>
      <c r="K109" s="12"/>
      <c r="L109" s="12"/>
      <c r="M109" s="18"/>
    </row>
    <row r="110" spans="1:13" s="9" customFormat="1" ht="25.5" customHeight="1">
      <c r="A110" s="64" t="s">
        <v>82</v>
      </c>
      <c r="B110" s="220" t="s">
        <v>103</v>
      </c>
      <c r="C110" s="221"/>
      <c r="D110" s="221"/>
      <c r="E110" s="101">
        <f>F110</f>
        <v>0</v>
      </c>
      <c r="F110" s="101">
        <f>(+$F$104+$F$75)*0.0526*0.4</f>
        <v>0</v>
      </c>
      <c r="G110" s="132" t="s">
        <v>74</v>
      </c>
      <c r="K110" s="12"/>
      <c r="L110" s="12"/>
      <c r="M110" s="18"/>
    </row>
    <row r="111" spans="1:13" s="9" customFormat="1">
      <c r="A111" s="64"/>
      <c r="B111" s="213" t="s">
        <v>30</v>
      </c>
      <c r="C111" s="214"/>
      <c r="D111" s="214"/>
      <c r="E111" s="122">
        <f>SUM(E109:E110)</f>
        <v>0</v>
      </c>
      <c r="F111" s="122">
        <f>SUM(F109:F110)</f>
        <v>0</v>
      </c>
      <c r="G111" s="122">
        <f>SUM(G109:G110)</f>
        <v>0</v>
      </c>
      <c r="K111" s="12"/>
      <c r="L111" s="12"/>
      <c r="M111" s="18"/>
    </row>
    <row r="112" spans="1:13" s="9" customFormat="1">
      <c r="A112" s="114"/>
      <c r="B112" s="103"/>
      <c r="C112" s="103"/>
      <c r="D112" s="103"/>
      <c r="E112" s="95"/>
      <c r="F112" s="95"/>
      <c r="G112" s="95"/>
      <c r="K112" s="12"/>
      <c r="L112" s="12"/>
      <c r="M112" s="18"/>
    </row>
    <row r="113" spans="1:14" s="9" customFormat="1">
      <c r="A113" s="243" t="s">
        <v>46</v>
      </c>
      <c r="B113" s="244"/>
      <c r="C113" s="244"/>
      <c r="D113" s="244"/>
      <c r="E113" s="95"/>
      <c r="F113" s="95"/>
      <c r="G113" s="95"/>
      <c r="K113" s="12"/>
      <c r="L113" s="12"/>
      <c r="M113" s="18"/>
    </row>
    <row r="114" spans="1:14" s="9" customFormat="1" ht="27.75" customHeight="1">
      <c r="A114" s="58" t="s">
        <v>49</v>
      </c>
      <c r="B114" s="96" t="s">
        <v>29</v>
      </c>
      <c r="C114" s="105" t="s">
        <v>47</v>
      </c>
      <c r="D114" s="123" t="s">
        <v>48</v>
      </c>
      <c r="E114" s="60" t="s">
        <v>7</v>
      </c>
      <c r="F114" s="60" t="s">
        <v>31</v>
      </c>
      <c r="G114" s="60" t="s">
        <v>32</v>
      </c>
      <c r="K114" s="12"/>
      <c r="L114" s="12"/>
      <c r="M114" s="18"/>
    </row>
    <row r="115" spans="1:14" s="9" customFormat="1">
      <c r="A115" s="106"/>
      <c r="B115" s="106"/>
      <c r="C115" s="124"/>
      <c r="D115" s="124"/>
      <c r="E115" s="101">
        <f>F115+G115</f>
        <v>0</v>
      </c>
      <c r="F115" s="112"/>
      <c r="G115" s="112"/>
      <c r="K115" s="12"/>
      <c r="L115" s="12"/>
      <c r="M115" s="18"/>
    </row>
    <row r="116" spans="1:14" s="9" customFormat="1">
      <c r="A116" s="64"/>
      <c r="B116" s="213" t="s">
        <v>30</v>
      </c>
      <c r="C116" s="214"/>
      <c r="D116" s="214"/>
      <c r="E116" s="98">
        <f>SUM(E115:E115)</f>
        <v>0</v>
      </c>
      <c r="F116" s="98">
        <f>SUM(F115:F115)</f>
        <v>0</v>
      </c>
      <c r="G116" s="98">
        <f>SUM(G115:G115)</f>
        <v>0</v>
      </c>
      <c r="K116" s="12"/>
      <c r="L116" s="12"/>
      <c r="M116" s="18"/>
    </row>
    <row r="117" spans="1:14" s="9" customFormat="1">
      <c r="A117" s="216" t="s">
        <v>66</v>
      </c>
      <c r="B117" s="217"/>
      <c r="C117" s="217"/>
      <c r="D117" s="217"/>
      <c r="E117" s="66">
        <f>+E116+E111</f>
        <v>0</v>
      </c>
      <c r="F117" s="66">
        <f>+F116+F111</f>
        <v>0</v>
      </c>
      <c r="G117" s="66">
        <f>+G116+G111</f>
        <v>0</v>
      </c>
      <c r="H117" s="8"/>
      <c r="I117" s="8"/>
      <c r="K117" s="12"/>
      <c r="L117" s="12"/>
      <c r="M117" s="12"/>
    </row>
    <row r="118" spans="1:14" s="47" customFormat="1">
      <c r="A118" s="235"/>
      <c r="B118" s="236"/>
      <c r="C118" s="236"/>
      <c r="D118" s="236"/>
      <c r="E118" s="125"/>
      <c r="F118" s="126"/>
      <c r="G118" s="126"/>
      <c r="K118" s="48"/>
      <c r="L118" s="48"/>
      <c r="M118" s="48"/>
    </row>
    <row r="119" spans="1:14" s="9" customFormat="1">
      <c r="A119" s="237" t="s">
        <v>23</v>
      </c>
      <c r="B119" s="238"/>
      <c r="C119" s="238"/>
      <c r="D119" s="238"/>
      <c r="E119" s="127"/>
      <c r="F119" s="127"/>
      <c r="G119" s="128"/>
      <c r="K119" s="12"/>
      <c r="L119" s="12"/>
      <c r="M119" s="13"/>
    </row>
    <row r="120" spans="1:14" s="9" customFormat="1">
      <c r="A120" s="239" t="s">
        <v>68</v>
      </c>
      <c r="B120" s="240"/>
      <c r="C120" s="240"/>
      <c r="D120" s="240"/>
      <c r="E120" s="88">
        <f>E75+E104+E117</f>
        <v>0</v>
      </c>
      <c r="F120" s="88">
        <f>F75+F104+F117</f>
        <v>0</v>
      </c>
      <c r="G120" s="88">
        <f>G75+G104+G117</f>
        <v>0</v>
      </c>
      <c r="K120" s="12"/>
      <c r="L120" s="12"/>
      <c r="M120" s="13"/>
    </row>
    <row r="121" spans="1:14" s="9" customFormat="1" ht="7.5" customHeight="1" thickBot="1">
      <c r="A121" s="145"/>
      <c r="B121" s="86"/>
      <c r="C121" s="86"/>
      <c r="D121" s="86"/>
      <c r="E121" s="87"/>
      <c r="F121" s="87"/>
      <c r="G121" s="87"/>
      <c r="K121" s="12"/>
      <c r="L121" s="12"/>
      <c r="M121" s="13"/>
    </row>
    <row r="122" spans="1:14" s="9" customFormat="1" ht="16.5" thickBot="1">
      <c r="A122" s="144"/>
      <c r="B122" s="144"/>
      <c r="C122" s="150"/>
      <c r="D122" s="151"/>
      <c r="E122" s="152" t="s">
        <v>85</v>
      </c>
      <c r="F122" s="153" t="e">
        <f>F120/E120</f>
        <v>#DIV/0!</v>
      </c>
      <c r="G122" s="154" t="e">
        <f>G120/E120</f>
        <v>#DIV/0!</v>
      </c>
      <c r="K122" s="12"/>
      <c r="L122" s="12"/>
      <c r="M122" s="13"/>
    </row>
    <row r="123" spans="1:14" s="9" customFormat="1" ht="6.75" customHeight="1">
      <c r="A123" s="144"/>
      <c r="B123" s="144"/>
      <c r="C123" s="146"/>
      <c r="D123" s="147"/>
      <c r="E123" s="148"/>
      <c r="F123" s="149"/>
      <c r="G123" s="149"/>
      <c r="K123" s="12"/>
      <c r="L123" s="12"/>
      <c r="M123" s="13"/>
    </row>
    <row r="124" spans="1:14" s="9" customFormat="1" ht="12">
      <c r="A124" s="215" t="s">
        <v>80</v>
      </c>
      <c r="B124" s="215"/>
      <c r="C124" s="215"/>
      <c r="D124" s="215"/>
      <c r="E124" s="139">
        <f>C86</f>
        <v>0</v>
      </c>
      <c r="F124" s="74"/>
      <c r="G124" s="74"/>
      <c r="K124" s="12"/>
      <c r="L124" s="12"/>
      <c r="M124" s="13"/>
    </row>
    <row r="125" spans="1:14" s="9" customFormat="1" ht="12">
      <c r="A125" s="215" t="s">
        <v>71</v>
      </c>
      <c r="B125" s="215"/>
      <c r="C125" s="215"/>
      <c r="D125" s="215"/>
      <c r="E125" s="163" t="e">
        <f>F120/E124</f>
        <v>#DIV/0!</v>
      </c>
      <c r="F125" s="74"/>
      <c r="G125" s="74"/>
      <c r="K125" s="12"/>
      <c r="L125" s="12"/>
      <c r="M125" s="13"/>
    </row>
    <row r="126" spans="1:14" s="9" customFormat="1" ht="12">
      <c r="A126" s="74"/>
      <c r="B126" s="74"/>
      <c r="C126" s="74"/>
      <c r="D126" s="74"/>
      <c r="E126" s="74"/>
      <c r="F126" s="74"/>
      <c r="G126" s="74"/>
      <c r="K126" s="12"/>
      <c r="L126" s="13"/>
      <c r="M126" s="13"/>
    </row>
    <row r="127" spans="1:14" s="9" customFormat="1" ht="12">
      <c r="A127" s="133" t="s">
        <v>50</v>
      </c>
      <c r="B127" s="74"/>
      <c r="C127" s="74"/>
      <c r="D127" s="74"/>
      <c r="E127" s="74"/>
      <c r="F127" s="74"/>
      <c r="G127" s="74"/>
      <c r="K127" s="20"/>
      <c r="L127" s="21"/>
      <c r="M127" s="21"/>
    </row>
    <row r="128" spans="1:14" s="7" customFormat="1" ht="63" customHeight="1">
      <c r="A128" s="129" t="s">
        <v>51</v>
      </c>
      <c r="B128" s="164" t="s">
        <v>94</v>
      </c>
      <c r="C128" s="202" t="s">
        <v>52</v>
      </c>
      <c r="D128" s="202"/>
      <c r="E128" s="130" t="s">
        <v>53</v>
      </c>
      <c r="F128" s="202" t="s">
        <v>54</v>
      </c>
      <c r="G128" s="202"/>
      <c r="H128" s="9"/>
      <c r="I128" s="9"/>
      <c r="J128" s="9"/>
      <c r="L128" s="22"/>
      <c r="M128" s="23"/>
      <c r="N128" s="22"/>
    </row>
    <row r="129" spans="1:14" s="9" customFormat="1" ht="12.75" customHeight="1">
      <c r="A129" s="193"/>
      <c r="B129" s="194"/>
      <c r="C129" s="207">
        <v>0</v>
      </c>
      <c r="D129" s="208"/>
      <c r="E129" s="195">
        <v>0</v>
      </c>
      <c r="F129" s="203"/>
      <c r="G129" s="204"/>
      <c r="L129" s="49"/>
      <c r="M129" s="21"/>
      <c r="N129" s="21"/>
    </row>
    <row r="130" spans="1:14" s="11" customFormat="1">
      <c r="A130" s="193"/>
      <c r="B130" s="194"/>
      <c r="C130" s="207">
        <v>0</v>
      </c>
      <c r="D130" s="208"/>
      <c r="E130" s="195">
        <v>0</v>
      </c>
      <c r="F130" s="205"/>
      <c r="G130" s="206"/>
      <c r="H130" s="9"/>
      <c r="I130" s="9"/>
      <c r="J130" s="9"/>
    </row>
    <row r="131" spans="1:14" s="11" customFormat="1">
      <c r="A131" s="193"/>
      <c r="B131" s="194"/>
      <c r="C131" s="207">
        <v>0</v>
      </c>
      <c r="D131" s="208"/>
      <c r="E131" s="195">
        <v>0</v>
      </c>
      <c r="F131" s="205"/>
      <c r="G131" s="206"/>
      <c r="H131" s="9"/>
      <c r="I131" s="9"/>
      <c r="J131" s="9"/>
    </row>
    <row r="132" spans="1:14" s="11" customFormat="1">
      <c r="A132" s="193"/>
      <c r="B132" s="194"/>
      <c r="C132" s="207">
        <v>0</v>
      </c>
      <c r="D132" s="208"/>
      <c r="E132" s="195">
        <v>0</v>
      </c>
      <c r="F132" s="205"/>
      <c r="G132" s="206"/>
      <c r="H132" s="9"/>
      <c r="I132" s="9"/>
      <c r="J132" s="9"/>
      <c r="L132" s="16"/>
    </row>
    <row r="133" spans="1:14" s="11" customFormat="1">
      <c r="A133" s="193"/>
      <c r="B133" s="194"/>
      <c r="C133" s="207">
        <v>0</v>
      </c>
      <c r="D133" s="208"/>
      <c r="E133" s="195">
        <v>0</v>
      </c>
      <c r="F133" s="205"/>
      <c r="G133" s="206"/>
      <c r="H133" s="9"/>
      <c r="I133" s="9"/>
      <c r="J133" s="9"/>
    </row>
    <row r="134" spans="1:14" s="11" customFormat="1">
      <c r="A134" s="193"/>
      <c r="B134" s="193"/>
      <c r="C134" s="201">
        <v>0</v>
      </c>
      <c r="D134" s="201"/>
      <c r="E134" s="195">
        <v>0</v>
      </c>
      <c r="F134" s="205"/>
      <c r="G134" s="206"/>
      <c r="H134" s="9"/>
      <c r="I134" s="9"/>
      <c r="J134" s="9"/>
    </row>
    <row r="135" spans="1:14" s="11" customFormat="1">
      <c r="A135" s="193"/>
      <c r="B135" s="194"/>
      <c r="C135" s="207">
        <v>0</v>
      </c>
      <c r="D135" s="208"/>
      <c r="E135" s="195">
        <v>0</v>
      </c>
      <c r="F135" s="200"/>
      <c r="G135" s="200"/>
      <c r="H135" s="9"/>
      <c r="I135" s="9"/>
      <c r="J135" s="9"/>
    </row>
    <row r="136" spans="1:14" s="11" customFormat="1" ht="14.1" customHeight="1">
      <c r="A136" s="131" t="s">
        <v>30</v>
      </c>
      <c r="B136" s="193"/>
      <c r="C136" s="201">
        <f>SUM(C129:D135)</f>
        <v>0</v>
      </c>
      <c r="D136" s="201"/>
      <c r="E136" s="196">
        <f>SUM(E129:E135)</f>
        <v>0</v>
      </c>
      <c r="F136" s="200"/>
      <c r="G136" s="200"/>
      <c r="H136" s="9"/>
      <c r="I136" s="9"/>
      <c r="J136" s="9"/>
    </row>
    <row r="137" spans="1:14" s="11" customFormat="1" ht="14.1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14" s="9" customFormat="1" ht="12">
      <c r="A138" s="11" t="s">
        <v>95</v>
      </c>
      <c r="D138" s="50"/>
      <c r="K138" s="13"/>
      <c r="L138" s="13"/>
      <c r="M138" s="13"/>
    </row>
    <row r="139" spans="1:14" s="9" customFormat="1" ht="25.5">
      <c r="A139" s="165" t="s">
        <v>96</v>
      </c>
      <c r="B139" s="166" t="s">
        <v>32</v>
      </c>
      <c r="K139" s="13"/>
      <c r="L139" s="13"/>
      <c r="M139" s="13"/>
    </row>
    <row r="140" spans="1:14" s="9" customFormat="1">
      <c r="A140" s="167" t="s">
        <v>26</v>
      </c>
      <c r="B140" s="195"/>
      <c r="K140" s="13"/>
      <c r="L140" s="13"/>
      <c r="M140" s="13"/>
    </row>
    <row r="141" spans="1:14" s="9" customFormat="1">
      <c r="A141" s="167" t="s">
        <v>97</v>
      </c>
      <c r="B141" s="195"/>
      <c r="K141" s="13"/>
      <c r="L141" s="13"/>
      <c r="M141" s="13"/>
    </row>
    <row r="142" spans="1:14" s="9" customFormat="1">
      <c r="A142" s="167" t="s">
        <v>101</v>
      </c>
      <c r="B142" s="195"/>
      <c r="K142" s="13"/>
      <c r="L142" s="13"/>
      <c r="M142" s="13"/>
    </row>
    <row r="143" spans="1:14" s="9" customFormat="1">
      <c r="A143" s="167" t="s">
        <v>10</v>
      </c>
      <c r="B143" s="195"/>
      <c r="K143" s="13"/>
      <c r="L143" s="13"/>
      <c r="M143" s="13"/>
    </row>
    <row r="144" spans="1:14" s="9" customFormat="1">
      <c r="A144" s="167" t="s">
        <v>98</v>
      </c>
      <c r="B144" s="195"/>
      <c r="K144" s="12"/>
      <c r="L144" s="12"/>
      <c r="M144" s="13"/>
    </row>
    <row r="145" spans="1:13" s="9" customFormat="1">
      <c r="A145" s="167" t="s">
        <v>99</v>
      </c>
      <c r="B145" s="195"/>
      <c r="K145" s="12"/>
      <c r="L145" s="12"/>
      <c r="M145" s="13"/>
    </row>
    <row r="146" spans="1:13" s="9" customFormat="1">
      <c r="A146" s="167" t="s">
        <v>37</v>
      </c>
      <c r="B146" s="195"/>
      <c r="K146" s="12"/>
      <c r="L146" s="12"/>
      <c r="M146" s="13"/>
    </row>
    <row r="147" spans="1:13" s="9" customFormat="1">
      <c r="A147" s="167" t="s">
        <v>39</v>
      </c>
      <c r="B147" s="196"/>
      <c r="K147" s="12"/>
      <c r="L147" s="12"/>
      <c r="M147" s="13"/>
    </row>
    <row r="148" spans="1:13" s="9" customFormat="1">
      <c r="A148" s="167" t="s">
        <v>40</v>
      </c>
      <c r="B148" s="195"/>
      <c r="K148" s="21"/>
      <c r="L148" s="21"/>
      <c r="M148" s="21"/>
    </row>
    <row r="149" spans="1:13" s="9" customFormat="1">
      <c r="A149" s="167" t="s">
        <v>86</v>
      </c>
      <c r="B149" s="195"/>
      <c r="K149" s="21"/>
      <c r="L149" s="21"/>
      <c r="M149" s="21"/>
    </row>
    <row r="150" spans="1:13" s="9" customFormat="1">
      <c r="A150" s="165" t="s">
        <v>100</v>
      </c>
      <c r="B150" s="195">
        <f>SUM(B140:B149)</f>
        <v>0</v>
      </c>
      <c r="K150" s="12"/>
      <c r="L150" s="12"/>
      <c r="M150" s="12"/>
    </row>
    <row r="151" spans="1:13" s="7" customFormat="1">
      <c r="A151" s="9"/>
      <c r="B151" s="9"/>
      <c r="C151" s="9"/>
      <c r="D151" s="9"/>
      <c r="E151" s="9"/>
      <c r="F151" s="9"/>
      <c r="G151" s="9"/>
      <c r="H151" s="9"/>
      <c r="I151" s="9"/>
      <c r="K151" s="14"/>
      <c r="L151" s="14"/>
      <c r="M151" s="14"/>
    </row>
    <row r="152" spans="1:13" s="9" customFormat="1" ht="12">
      <c r="K152" s="12"/>
      <c r="L152" s="12"/>
      <c r="M152" s="12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11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16"/>
      <c r="L154" s="16"/>
      <c r="M154" s="16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24" customFormat="1" ht="12">
      <c r="A159" s="9"/>
      <c r="B159" s="9"/>
      <c r="C159" s="9"/>
      <c r="D159" s="9"/>
      <c r="E159" s="9"/>
      <c r="F159" s="9"/>
      <c r="G159" s="9"/>
      <c r="H159" s="9"/>
      <c r="I159" s="9"/>
      <c r="K159" s="25"/>
    </row>
    <row r="160" spans="1:13" s="9" customFormat="1">
      <c r="K160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 ht="12">
      <c r="K163" s="26"/>
      <c r="L163" s="12"/>
      <c r="M163" s="13"/>
    </row>
    <row r="164" spans="1:13" s="9" customFormat="1">
      <c r="A164" s="27"/>
      <c r="B164" s="27"/>
      <c r="C164" s="27"/>
      <c r="D164" s="27"/>
      <c r="E164" s="27"/>
      <c r="F164" s="27"/>
      <c r="G164" s="27"/>
      <c r="H164" s="27"/>
      <c r="I164" s="27"/>
      <c r="K164" s="19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 ht="12">
      <c r="A167" s="27"/>
      <c r="B167" s="27"/>
      <c r="C167" s="27"/>
      <c r="D167" s="27"/>
      <c r="E167" s="27"/>
      <c r="F167" s="27"/>
      <c r="G167" s="27"/>
      <c r="H167" s="27"/>
      <c r="I167" s="27"/>
      <c r="K167" s="28"/>
      <c r="L167" s="13"/>
      <c r="M167" s="13"/>
    </row>
    <row r="168" spans="1:13" s="9" customFormat="1">
      <c r="B168" s="10"/>
      <c r="C168" s="10"/>
      <c r="D168" s="10"/>
      <c r="E168" s="10"/>
      <c r="F168" s="10"/>
      <c r="G168" s="10"/>
      <c r="H168" s="10"/>
      <c r="I168" s="10"/>
      <c r="K168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B181" s="10"/>
      <c r="C181" s="10"/>
      <c r="D181" s="10"/>
      <c r="E181" s="10"/>
      <c r="F181" s="10"/>
      <c r="G181" s="10"/>
      <c r="H181" s="10"/>
      <c r="I181" s="10"/>
      <c r="K181" s="12"/>
      <c r="L181" s="12"/>
      <c r="M181" s="13"/>
    </row>
    <row r="182" spans="1:14" s="9" customFormat="1" ht="12">
      <c r="K182" s="12"/>
      <c r="L182" s="12"/>
      <c r="M182" s="13"/>
    </row>
    <row r="183" spans="1:14" s="7" customFormat="1">
      <c r="A183" s="9"/>
      <c r="B183" s="9"/>
      <c r="C183" s="9"/>
      <c r="D183" s="9"/>
      <c r="E183" s="9"/>
      <c r="F183" s="9"/>
      <c r="G183" s="9"/>
      <c r="H183" s="9"/>
      <c r="I183" s="9"/>
      <c r="K183" s="14"/>
      <c r="L183" s="14"/>
      <c r="M183" s="14"/>
    </row>
    <row r="184" spans="1:14" s="9" customFormat="1" ht="12">
      <c r="K184" s="12"/>
      <c r="L184" s="12"/>
      <c r="M184" s="12"/>
    </row>
    <row r="185" spans="1:14" s="11" customFormat="1" ht="12">
      <c r="A185" s="9"/>
      <c r="B185" s="9"/>
      <c r="C185" s="9"/>
      <c r="D185" s="9"/>
      <c r="E185" s="9"/>
      <c r="F185" s="9"/>
      <c r="G185" s="9"/>
      <c r="H185" s="9"/>
      <c r="I185" s="9"/>
      <c r="L185" s="29"/>
      <c r="M185" s="29"/>
    </row>
    <row r="186" spans="1:14" s="9" customFormat="1" ht="12">
      <c r="K186" s="13"/>
      <c r="L186" s="13"/>
      <c r="M186" s="13"/>
    </row>
    <row r="187" spans="1:14" s="9" customFormat="1" ht="12">
      <c r="K187" s="12"/>
      <c r="L187" s="12"/>
      <c r="M187" s="12"/>
    </row>
    <row r="188" spans="1:14" s="9" customFormat="1" ht="12">
      <c r="K188" s="12"/>
      <c r="L188" s="12"/>
      <c r="M188" s="12"/>
    </row>
    <row r="189" spans="1:14" s="6" customFormat="1">
      <c r="A189" s="9"/>
      <c r="B189" s="9"/>
      <c r="C189" s="9"/>
      <c r="D189" s="9"/>
      <c r="E189" s="9"/>
      <c r="F189" s="9"/>
      <c r="G189" s="9"/>
      <c r="H189" s="9"/>
      <c r="I189" s="9"/>
      <c r="K189" s="30"/>
      <c r="L189" s="30"/>
      <c r="M189" s="30"/>
    </row>
    <row r="190" spans="1:14" s="9" customFormat="1" ht="12">
      <c r="K190" s="12"/>
      <c r="L190" s="12"/>
      <c r="M190" s="12"/>
    </row>
    <row r="191" spans="1:14" s="9" customFormat="1" ht="12"/>
    <row r="192" spans="1:14" s="9" customFormat="1" ht="12">
      <c r="K192" s="31"/>
      <c r="L192" s="31"/>
      <c r="M192" s="32"/>
      <c r="N192" s="32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K196" s="13"/>
      <c r="L196" s="13"/>
      <c r="M196" s="13"/>
      <c r="N196" s="13"/>
    </row>
    <row r="197" spans="1:14" s="9" customFormat="1" ht="12">
      <c r="B197" s="33"/>
      <c r="C197" s="33"/>
      <c r="D197" s="33"/>
      <c r="E197" s="33"/>
      <c r="F197" s="34"/>
      <c r="G197" s="34"/>
      <c r="H197" s="34"/>
      <c r="I197" s="35"/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9" customFormat="1" ht="12">
      <c r="K199" s="13"/>
      <c r="L199" s="13"/>
      <c r="M199" s="13"/>
      <c r="N199" s="13"/>
    </row>
    <row r="200" spans="1:14" s="6" customForma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30"/>
      <c r="L200" s="30"/>
      <c r="M200" s="30"/>
      <c r="N200" s="30"/>
    </row>
    <row r="201" spans="1:14" s="9" customFormat="1" ht="12"/>
    <row r="202" spans="1:14" s="6" customFormat="1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4" s="9" customFormat="1" ht="18.75" customHeight="1"/>
    <row r="204" spans="1:14" s="9" customFormat="1" ht="12"/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4" s="7" customFormat="1">
      <c r="A206" s="9"/>
      <c r="B206" s="9"/>
      <c r="C206" s="9"/>
      <c r="D206" s="9"/>
      <c r="E206" s="9"/>
      <c r="F206" s="9"/>
      <c r="G206" s="9"/>
      <c r="H206" s="9"/>
      <c r="I206" s="9"/>
      <c r="J206" s="9"/>
      <c r="L206" s="36"/>
    </row>
    <row r="207" spans="1:14" s="9" customFormat="1" ht="12"/>
    <row r="208" spans="1:14" s="7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4"/>
    </row>
    <row r="209" spans="1:10" s="6" customFormat="1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s="6" customFormat="1">
      <c r="A210" s="7"/>
      <c r="B210" s="9"/>
      <c r="C210" s="9"/>
      <c r="D210" s="9"/>
      <c r="E210" s="9"/>
      <c r="F210" s="9"/>
      <c r="G210" s="9"/>
      <c r="H210" s="9"/>
      <c r="I210" s="37"/>
    </row>
    <row r="211" spans="1:10" s="6" customFormat="1">
      <c r="B211" s="9"/>
      <c r="C211" s="9"/>
      <c r="D211" s="9"/>
      <c r="E211" s="9"/>
      <c r="F211" s="9"/>
      <c r="G211" s="9"/>
      <c r="H211" s="9"/>
      <c r="I211" s="37"/>
    </row>
    <row r="212" spans="1:10" s="6" customFormat="1">
      <c r="D212" s="8"/>
      <c r="E212" s="8"/>
      <c r="F212" s="38"/>
      <c r="G212" s="38"/>
      <c r="H212" s="2"/>
      <c r="I212" s="2"/>
    </row>
    <row r="213" spans="1:10" s="6" customFormat="1">
      <c r="D213" s="8"/>
      <c r="E213" s="8"/>
      <c r="F213" s="38"/>
      <c r="G213" s="38"/>
      <c r="H213" s="2"/>
      <c r="I213" s="2"/>
    </row>
    <row r="214" spans="1:10" s="6" customFormat="1">
      <c r="D214" s="8"/>
      <c r="E214" s="8"/>
      <c r="F214" s="38"/>
      <c r="G214" s="38"/>
      <c r="H214" s="2"/>
      <c r="I214" s="2"/>
    </row>
    <row r="215" spans="1:10" s="6" customFormat="1">
      <c r="D215" s="8"/>
      <c r="E215" s="8"/>
      <c r="F215" s="38"/>
      <c r="G215" s="38"/>
      <c r="H215" s="2"/>
      <c r="I215" s="2"/>
    </row>
  </sheetData>
  <mergeCells count="103">
    <mergeCell ref="A1:G1"/>
    <mergeCell ref="A2:G2"/>
    <mergeCell ref="B103:D103"/>
    <mergeCell ref="A107:D107"/>
    <mergeCell ref="B95:D95"/>
    <mergeCell ref="A96:D96"/>
    <mergeCell ref="A100:D100"/>
    <mergeCell ref="B99:D99"/>
    <mergeCell ref="B70:D70"/>
    <mergeCell ref="B63:C63"/>
    <mergeCell ref="B64:C64"/>
    <mergeCell ref="B73:D73"/>
    <mergeCell ref="B97:D97"/>
    <mergeCell ref="B98:D98"/>
    <mergeCell ref="B93:D93"/>
    <mergeCell ref="B94:D94"/>
    <mergeCell ref="A75:D75"/>
    <mergeCell ref="A76:D76"/>
    <mergeCell ref="B88:D88"/>
    <mergeCell ref="B38:D38"/>
    <mergeCell ref="C36:D36"/>
    <mergeCell ref="C37:D37"/>
    <mergeCell ref="B61:D61"/>
    <mergeCell ref="B24:D24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B55:D55"/>
    <mergeCell ref="B59:C59"/>
    <mergeCell ref="A118:D118"/>
    <mergeCell ref="B72:D72"/>
    <mergeCell ref="B71:D71"/>
    <mergeCell ref="B69:D69"/>
    <mergeCell ref="A119:D119"/>
    <mergeCell ref="A120:D120"/>
    <mergeCell ref="B101:D101"/>
    <mergeCell ref="B102:D102"/>
    <mergeCell ref="B110:D110"/>
    <mergeCell ref="B111:D111"/>
    <mergeCell ref="A113:D113"/>
    <mergeCell ref="B90:D90"/>
    <mergeCell ref="B3:D3"/>
    <mergeCell ref="E3:G3"/>
    <mergeCell ref="E4:G4"/>
    <mergeCell ref="B109:D109"/>
    <mergeCell ref="A104:D104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8:D108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F136:G136"/>
    <mergeCell ref="C136:D136"/>
    <mergeCell ref="F128:G128"/>
    <mergeCell ref="F129:G129"/>
    <mergeCell ref="F130:G130"/>
    <mergeCell ref="F135:G135"/>
    <mergeCell ref="C135:D135"/>
    <mergeCell ref="C133:D133"/>
    <mergeCell ref="B89:D89"/>
    <mergeCell ref="C134:D134"/>
    <mergeCell ref="F133:G133"/>
    <mergeCell ref="A106:D106"/>
    <mergeCell ref="C132:D132"/>
    <mergeCell ref="F134:G134"/>
    <mergeCell ref="B116:D116"/>
    <mergeCell ref="F131:G131"/>
    <mergeCell ref="F132:G132"/>
    <mergeCell ref="C129:D129"/>
    <mergeCell ref="C131:D131"/>
    <mergeCell ref="C130:D130"/>
    <mergeCell ref="C128:D128"/>
    <mergeCell ref="A125:D125"/>
    <mergeCell ref="A117:D117"/>
    <mergeCell ref="A124:D1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view="pageBreakPreview" zoomScale="130" zoomScaleNormal="100" zoomScaleSheetLayoutView="130" workbookViewId="0">
      <selection activeCell="E7" sqref="E7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45" t="s">
        <v>108</v>
      </c>
      <c r="B1" s="245"/>
      <c r="C1" s="245"/>
      <c r="D1" s="245"/>
      <c r="E1" s="245"/>
      <c r="F1" s="245"/>
      <c r="G1" s="245"/>
      <c r="H1" s="1"/>
    </row>
    <row r="2" spans="1:10" ht="16.5">
      <c r="A2" s="246" t="s">
        <v>69</v>
      </c>
      <c r="B2" s="246"/>
      <c r="C2" s="246"/>
      <c r="D2" s="246"/>
      <c r="E2" s="246"/>
      <c r="F2" s="246"/>
      <c r="G2" s="246"/>
      <c r="H2" s="1"/>
    </row>
    <row r="3" spans="1:10" ht="12" customHeight="1">
      <c r="A3" s="51"/>
      <c r="B3" s="218" t="s">
        <v>72</v>
      </c>
      <c r="C3" s="218"/>
      <c r="D3" s="218"/>
      <c r="E3" s="219">
        <f>'Budget Narrative'!E3:G3</f>
        <v>0</v>
      </c>
      <c r="F3" s="219"/>
      <c r="G3" s="219"/>
      <c r="H3" s="1"/>
    </row>
    <row r="4" spans="1:10">
      <c r="A4" s="52"/>
      <c r="B4" s="218" t="s">
        <v>73</v>
      </c>
      <c r="C4" s="218"/>
      <c r="D4" s="218"/>
      <c r="E4" s="219">
        <f>'Budget Narrative'!E4:G4</f>
        <v>0</v>
      </c>
      <c r="F4" s="219"/>
      <c r="G4" s="219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62" t="s">
        <v>89</v>
      </c>
      <c r="D7" s="262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9">
        <f>'Budget Narrative'!D9</f>
        <v>0</v>
      </c>
      <c r="D8" s="259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9">
        <f>'Budget Narrative'!D10</f>
        <v>0</v>
      </c>
      <c r="D9" s="259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9">
        <f>'Budget Narrative'!D11</f>
        <v>0</v>
      </c>
      <c r="D10" s="259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9">
        <f>'Budget Narrative'!D12</f>
        <v>0</v>
      </c>
      <c r="D11" s="259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9">
        <f>'Budget Narrative'!D13</f>
        <v>0</v>
      </c>
      <c r="D12" s="259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60" t="s">
        <v>8</v>
      </c>
      <c r="B13" s="261"/>
      <c r="C13" s="261"/>
      <c r="D13" s="261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20" t="s">
        <v>58</v>
      </c>
      <c r="B14" s="220"/>
      <c r="C14" s="220"/>
      <c r="D14" s="253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20" t="s">
        <v>9</v>
      </c>
      <c r="B15" s="220"/>
      <c r="C15" s="220"/>
      <c r="D15" s="253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20" t="s">
        <v>10</v>
      </c>
      <c r="B16" s="220"/>
      <c r="C16" s="220"/>
      <c r="D16" s="253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20" t="s">
        <v>77</v>
      </c>
      <c r="B17" s="220"/>
      <c r="C17" s="220"/>
      <c r="D17" s="253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20" t="s">
        <v>59</v>
      </c>
      <c r="B18" s="220"/>
      <c r="C18" s="220"/>
      <c r="D18" s="253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20" t="s">
        <v>87</v>
      </c>
      <c r="B19" s="220"/>
      <c r="C19" s="220"/>
      <c r="D19" s="253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20" t="s">
        <v>60</v>
      </c>
      <c r="B20" s="220"/>
      <c r="C20" s="220"/>
      <c r="D20" s="253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20" t="s">
        <v>61</v>
      </c>
      <c r="B21" s="220"/>
      <c r="C21" s="220"/>
      <c r="D21" s="253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20" t="s">
        <v>88</v>
      </c>
      <c r="B22" s="220"/>
      <c r="C22" s="220"/>
      <c r="D22" s="253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20" t="s">
        <v>76</v>
      </c>
      <c r="B23" s="220"/>
      <c r="C23" s="220"/>
      <c r="D23" s="253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48" t="s">
        <v>83</v>
      </c>
      <c r="B24" s="249"/>
      <c r="C24" s="249"/>
      <c r="D24" s="249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1" t="s">
        <v>11</v>
      </c>
      <c r="B26" s="244"/>
      <c r="C26" s="244"/>
      <c r="D26" s="244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199" t="s">
        <v>107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17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3"/>
      <c r="M30" s="13"/>
      <c r="N30" s="13"/>
    </row>
    <row r="31" spans="1:14" s="9" customFormat="1">
      <c r="A31" s="74" t="s">
        <v>18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2"/>
      <c r="M31" s="12"/>
      <c r="N31" s="12"/>
    </row>
    <row r="32" spans="1:14" s="7" customFormat="1">
      <c r="A32" s="74" t="s">
        <v>19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0"/>
      <c r="I32" s="10"/>
      <c r="J32" s="10"/>
      <c r="L32" s="14"/>
      <c r="M32" s="14"/>
      <c r="N32" s="14"/>
    </row>
    <row r="33" spans="1:14" s="9" customFormat="1">
      <c r="A33" s="74" t="s">
        <v>20</v>
      </c>
      <c r="B33" s="75">
        <f>+'Budget Narrative'!B84</f>
        <v>0</v>
      </c>
      <c r="C33" s="76">
        <f>+'Budget Narrative'!C84</f>
        <v>0</v>
      </c>
      <c r="D33" s="76">
        <f>+'Budget Narrative'!D84</f>
        <v>0</v>
      </c>
      <c r="E33" s="75">
        <f>+'Budget Narrative'!E84</f>
        <v>0</v>
      </c>
      <c r="F33" s="75">
        <f>+'Budget Narrative'!F84</f>
        <v>0</v>
      </c>
      <c r="G33" s="75">
        <f>+'Budget Narrative'!G84</f>
        <v>0</v>
      </c>
      <c r="H33" s="15"/>
      <c r="I33" s="15"/>
      <c r="J33" s="15"/>
      <c r="L33" s="12"/>
      <c r="M33" s="12"/>
      <c r="N33" s="12"/>
    </row>
    <row r="34" spans="1:14" s="11" customFormat="1" thickBot="1">
      <c r="A34" s="77" t="s">
        <v>79</v>
      </c>
      <c r="B34" s="78"/>
      <c r="C34" s="134">
        <f>'Budget Narrative'!C85</f>
        <v>0</v>
      </c>
      <c r="D34" s="138">
        <f>'Budget Narrative'!D85</f>
        <v>0</v>
      </c>
      <c r="E34" s="79">
        <f>SUM(E28:E33)</f>
        <v>0</v>
      </c>
      <c r="F34" s="79">
        <f>SUM(F28:F33)</f>
        <v>0</v>
      </c>
      <c r="G34" s="79">
        <f>SUM(G28:G33)</f>
        <v>0</v>
      </c>
      <c r="H34" s="15"/>
      <c r="I34" s="15"/>
      <c r="J34" s="15"/>
      <c r="L34" s="16"/>
      <c r="M34" s="16"/>
      <c r="N34" s="16"/>
    </row>
    <row r="35" spans="1:14" s="11" customFormat="1" thickTop="1">
      <c r="A35" s="77" t="s">
        <v>80</v>
      </c>
      <c r="B35" s="136"/>
      <c r="C35" s="137">
        <f>'Budget Narrative'!C86</f>
        <v>0</v>
      </c>
      <c r="D35" s="119"/>
      <c r="E35" s="81"/>
      <c r="F35" s="81"/>
      <c r="G35" s="81"/>
      <c r="H35" s="15"/>
      <c r="I35" s="15"/>
      <c r="J35" s="15"/>
      <c r="L35" s="16"/>
      <c r="M35" s="16"/>
      <c r="N35" s="16"/>
    </row>
    <row r="36" spans="1:14" s="11" customFormat="1">
      <c r="A36" s="243" t="s">
        <v>62</v>
      </c>
      <c r="B36" s="244"/>
      <c r="C36" s="244"/>
      <c r="D36" s="244"/>
      <c r="E36" s="80">
        <f>+'Budget Narrative'!E90</f>
        <v>0</v>
      </c>
      <c r="F36" s="80">
        <f>+'Budget Narrative'!F90</f>
        <v>0</v>
      </c>
      <c r="G36" s="80">
        <f>+'Budget Narrative'!G90</f>
        <v>0</v>
      </c>
      <c r="H36" s="15"/>
      <c r="I36" s="15"/>
      <c r="J36" s="15"/>
      <c r="L36" s="16"/>
      <c r="M36" s="16"/>
      <c r="N36" s="16"/>
    </row>
    <row r="37" spans="1:14" s="11" customFormat="1">
      <c r="A37" s="243" t="s">
        <v>63</v>
      </c>
      <c r="B37" s="244"/>
      <c r="C37" s="244"/>
      <c r="D37" s="244"/>
      <c r="E37" s="80">
        <f>+'Budget Narrative'!E95</f>
        <v>0</v>
      </c>
      <c r="F37" s="80">
        <f>+'Budget Narrative'!F95</f>
        <v>0</v>
      </c>
      <c r="G37" s="80">
        <f>+'Budget Narrative'!G95</f>
        <v>0</v>
      </c>
      <c r="H37" s="15"/>
      <c r="I37" s="15"/>
      <c r="J37" s="15"/>
      <c r="L37" s="16"/>
      <c r="M37" s="16"/>
      <c r="N37" s="16"/>
    </row>
    <row r="38" spans="1:14" s="11" customFormat="1">
      <c r="A38" s="243" t="s">
        <v>21</v>
      </c>
      <c r="B38" s="244"/>
      <c r="C38" s="244"/>
      <c r="D38" s="244"/>
      <c r="E38" s="80">
        <f>+'Budget Narrative'!E99</f>
        <v>0</v>
      </c>
      <c r="F38" s="80">
        <f>+'Budget Narrative'!F99</f>
        <v>0</v>
      </c>
      <c r="G38" s="80">
        <f>+'Budget Narrative'!G99</f>
        <v>0</v>
      </c>
      <c r="H38" s="15"/>
      <c r="I38" s="15"/>
      <c r="J38" s="15"/>
      <c r="L38" s="16"/>
      <c r="M38" s="16"/>
      <c r="N38" s="16"/>
    </row>
    <row r="39" spans="1:14" s="9" customFormat="1">
      <c r="A39" s="243" t="s">
        <v>64</v>
      </c>
      <c r="B39" s="244"/>
      <c r="C39" s="244"/>
      <c r="D39" s="244"/>
      <c r="E39" s="80">
        <f>+'Budget Narrative'!E103</f>
        <v>0</v>
      </c>
      <c r="F39" s="80">
        <f>+'Budget Narrative'!F103</f>
        <v>0</v>
      </c>
      <c r="G39" s="80">
        <f>+'Budget Narrative'!G103</f>
        <v>0</v>
      </c>
      <c r="H39" s="15"/>
      <c r="I39" s="15"/>
      <c r="J39" s="15"/>
      <c r="L39" s="12"/>
      <c r="M39" s="12"/>
      <c r="N39" s="12"/>
    </row>
    <row r="40" spans="1:14" s="9" customFormat="1" ht="26.25" customHeight="1">
      <c r="A40" s="252" t="s">
        <v>75</v>
      </c>
      <c r="B40" s="253"/>
      <c r="C40" s="253"/>
      <c r="D40" s="253"/>
      <c r="E40" s="81"/>
      <c r="F40" s="81"/>
      <c r="G40" s="81"/>
      <c r="H40" s="15"/>
      <c r="I40" s="15"/>
      <c r="J40" s="15"/>
      <c r="L40" s="12"/>
      <c r="M40" s="12"/>
      <c r="N40" s="12"/>
    </row>
    <row r="41" spans="1:14" s="9" customFormat="1">
      <c r="A41" s="222" t="s">
        <v>84</v>
      </c>
      <c r="B41" s="223"/>
      <c r="C41" s="223"/>
      <c r="D41" s="223"/>
      <c r="E41" s="82">
        <f>SUM(E34:E40)</f>
        <v>0</v>
      </c>
      <c r="F41" s="82">
        <f>SUM(F34:F40)</f>
        <v>0</v>
      </c>
      <c r="G41" s="82">
        <f>SUM(G34:G40)</f>
        <v>0</v>
      </c>
      <c r="H41" s="17"/>
      <c r="I41" s="17"/>
      <c r="J41" s="17"/>
      <c r="L41" s="12"/>
      <c r="M41" s="12"/>
      <c r="N41" s="18"/>
    </row>
    <row r="42" spans="1:14" s="9" customFormat="1">
      <c r="A42" s="140"/>
      <c r="B42" s="141"/>
      <c r="C42" s="141"/>
      <c r="D42" s="141"/>
      <c r="E42" s="142"/>
      <c r="F42" s="142"/>
      <c r="G42" s="142"/>
      <c r="H42" s="17"/>
      <c r="I42" s="17"/>
      <c r="J42" s="17"/>
      <c r="L42" s="12"/>
      <c r="M42" s="12"/>
      <c r="N42" s="18"/>
    </row>
    <row r="43" spans="1:14" s="9" customFormat="1">
      <c r="A43" s="251" t="s">
        <v>22</v>
      </c>
      <c r="B43" s="244"/>
      <c r="C43" s="244"/>
      <c r="D43" s="244"/>
      <c r="E43" s="58" t="s">
        <v>3</v>
      </c>
      <c r="F43" s="58" t="s">
        <v>4</v>
      </c>
      <c r="G43" s="58" t="s">
        <v>5</v>
      </c>
      <c r="L43" s="12"/>
      <c r="M43" s="12"/>
      <c r="N43" s="18"/>
    </row>
    <row r="44" spans="1:14" s="9" customFormat="1" ht="37.5" customHeight="1">
      <c r="A44" s="252" t="s">
        <v>105</v>
      </c>
      <c r="B44" s="253"/>
      <c r="C44" s="253"/>
      <c r="D44" s="253"/>
      <c r="E44" s="80">
        <f>+'Budget Narrative'!E109</f>
        <v>0</v>
      </c>
      <c r="F44" s="80">
        <f>+'Budget Narrative'!F109</f>
        <v>0</v>
      </c>
      <c r="G44" s="80">
        <f>+'Budget Narrative'!G109</f>
        <v>0</v>
      </c>
      <c r="L44" s="19"/>
      <c r="M44" s="12"/>
      <c r="N44" s="18"/>
    </row>
    <row r="45" spans="1:14" s="9" customFormat="1" ht="27" customHeight="1">
      <c r="A45" s="252" t="s">
        <v>106</v>
      </c>
      <c r="B45" s="253"/>
      <c r="C45" s="253"/>
      <c r="D45" s="253"/>
      <c r="E45" s="80">
        <f>+'Budget Narrative'!E110</f>
        <v>0</v>
      </c>
      <c r="F45" s="80">
        <f>+'Budget Narrative'!F110</f>
        <v>0</v>
      </c>
      <c r="G45" s="80" t="str">
        <f>+'Budget Narrative'!G110</f>
        <v>N/A</v>
      </c>
      <c r="L45" s="19"/>
      <c r="M45" s="12"/>
      <c r="N45" s="18"/>
    </row>
    <row r="46" spans="1:14" s="9" customFormat="1">
      <c r="A46" s="243" t="s">
        <v>65</v>
      </c>
      <c r="B46" s="244"/>
      <c r="C46" s="244"/>
      <c r="D46" s="244"/>
      <c r="E46" s="80">
        <f>C46*B46</f>
        <v>0</v>
      </c>
      <c r="F46" s="80">
        <f>D46*C46</f>
        <v>0</v>
      </c>
      <c r="G46" s="80">
        <f>E46*D46</f>
        <v>0</v>
      </c>
      <c r="L46" s="12"/>
      <c r="M46" s="12"/>
      <c r="N46" s="18"/>
    </row>
    <row r="47" spans="1:14" s="9" customFormat="1">
      <c r="A47" s="216" t="s">
        <v>66</v>
      </c>
      <c r="B47" s="217"/>
      <c r="C47" s="217"/>
      <c r="D47" s="217"/>
      <c r="E47" s="83">
        <f>SUM(E44:E46)</f>
        <v>0</v>
      </c>
      <c r="F47" s="83">
        <f>SUM(F44:F46)</f>
        <v>0</v>
      </c>
      <c r="G47" s="84">
        <f>SUM(G44:G46)</f>
        <v>0</v>
      </c>
      <c r="L47" s="12"/>
      <c r="M47" s="12"/>
      <c r="N47" s="12"/>
    </row>
    <row r="48" spans="1:14" s="47" customFormat="1">
      <c r="A48" s="85"/>
      <c r="B48" s="86"/>
      <c r="C48" s="86"/>
      <c r="D48" s="86"/>
      <c r="E48" s="87"/>
      <c r="F48" s="87"/>
      <c r="G48" s="87"/>
      <c r="L48" s="18"/>
      <c r="M48" s="18"/>
      <c r="N48" s="18"/>
    </row>
    <row r="49" spans="1:14" s="9" customFormat="1">
      <c r="A49" s="235"/>
      <c r="B49" s="236"/>
      <c r="C49" s="236"/>
      <c r="D49" s="236"/>
      <c r="E49" s="89"/>
      <c r="F49" s="90"/>
      <c r="G49" s="90"/>
      <c r="L49" s="20"/>
      <c r="M49" s="20"/>
      <c r="N49" s="20"/>
    </row>
    <row r="50" spans="1:14" s="9" customFormat="1" ht="10.5" customHeight="1">
      <c r="A50" s="254"/>
      <c r="B50" s="255"/>
      <c r="C50" s="255"/>
      <c r="D50" s="255"/>
      <c r="E50" s="255"/>
      <c r="F50" s="91"/>
      <c r="G50" s="91"/>
      <c r="L50" s="20"/>
      <c r="M50" s="20"/>
      <c r="N50" s="20"/>
    </row>
    <row r="51" spans="1:14" s="9" customFormat="1">
      <c r="A51" s="258" t="s">
        <v>23</v>
      </c>
      <c r="B51" s="217"/>
      <c r="C51" s="217"/>
      <c r="D51" s="217"/>
      <c r="E51" s="83">
        <f>E47+E41+E24</f>
        <v>0</v>
      </c>
      <c r="F51" s="83">
        <f>F47+F41+F24</f>
        <v>0</v>
      </c>
      <c r="G51" s="83">
        <f>G47+G41+G24</f>
        <v>0</v>
      </c>
      <c r="L51" s="12"/>
      <c r="M51" s="12"/>
      <c r="N51" s="13"/>
    </row>
    <row r="52" spans="1:14" s="9" customFormat="1" ht="13.5" thickBot="1">
      <c r="A52" s="145"/>
      <c r="B52" s="86"/>
      <c r="C52" s="86"/>
      <c r="D52" s="86"/>
      <c r="E52" s="155"/>
      <c r="F52" s="155"/>
      <c r="G52" s="155"/>
      <c r="L52" s="12"/>
      <c r="M52" s="12"/>
      <c r="N52" s="13"/>
    </row>
    <row r="53" spans="1:14" s="9" customFormat="1" ht="16.5" thickBot="1">
      <c r="B53" s="256" t="s">
        <v>85</v>
      </c>
      <c r="C53" s="257"/>
      <c r="D53" s="257"/>
      <c r="E53" s="257"/>
      <c r="F53" s="156" t="e">
        <f>'Budget Narrative'!F122</f>
        <v>#DIV/0!</v>
      </c>
      <c r="G53" s="157" t="e">
        <f>'Budget Narrative'!G122</f>
        <v>#DIV/0!</v>
      </c>
      <c r="L53" s="12"/>
      <c r="M53" s="12"/>
      <c r="N53" s="13"/>
    </row>
    <row r="54" spans="1:14" s="47" customFormat="1" ht="15.75">
      <c r="B54" s="148"/>
      <c r="C54" s="158"/>
      <c r="D54" s="158"/>
      <c r="E54" s="158"/>
      <c r="F54" s="159"/>
      <c r="G54" s="159"/>
      <c r="L54" s="18"/>
      <c r="M54" s="18"/>
      <c r="N54" s="160"/>
    </row>
    <row r="55" spans="1:14" s="9" customFormat="1" ht="12">
      <c r="A55" s="74" t="s">
        <v>80</v>
      </c>
      <c r="B55" s="74"/>
      <c r="C55" s="74"/>
      <c r="D55" s="74"/>
      <c r="E55" s="139">
        <f>'Budget Narrative'!E124</f>
        <v>0</v>
      </c>
      <c r="F55" s="74"/>
      <c r="G55" s="74"/>
      <c r="L55" s="12"/>
      <c r="M55" s="12"/>
      <c r="N55" s="13"/>
    </row>
    <row r="56" spans="1:14" s="9" customFormat="1" ht="12">
      <c r="A56" s="215" t="s">
        <v>71</v>
      </c>
      <c r="B56" s="215"/>
      <c r="C56" s="215"/>
      <c r="D56" s="215"/>
      <c r="E56" s="89" t="e">
        <f>'Budget Narrative'!E125</f>
        <v>#DIV/0!</v>
      </c>
      <c r="F56" s="74"/>
      <c r="G56" s="74"/>
      <c r="L56" s="12"/>
      <c r="M56" s="12"/>
      <c r="N56" s="13"/>
    </row>
    <row r="57" spans="1:14" s="9" customFormat="1" ht="24" customHeight="1">
      <c r="L57" s="12"/>
      <c r="M57" s="12"/>
      <c r="N57" s="13"/>
    </row>
    <row r="58" spans="1:14" s="9" customFormat="1" ht="12">
      <c r="L58" s="12"/>
      <c r="M58" s="12"/>
      <c r="N58" s="13"/>
    </row>
    <row r="59" spans="1:14" s="9" customFormat="1" ht="12">
      <c r="L59" s="12"/>
      <c r="M59" s="13"/>
      <c r="N59" s="13"/>
    </row>
    <row r="60" spans="1:14" s="9" customFormat="1" ht="12">
      <c r="L60" s="20"/>
      <c r="M60" s="21"/>
      <c r="N60" s="21"/>
    </row>
    <row r="61" spans="1:14" s="7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L61" s="22"/>
      <c r="M61" s="23"/>
      <c r="N61" s="22"/>
    </row>
    <row r="62" spans="1:14" s="9" customFormat="1" ht="12">
      <c r="M62" s="21"/>
      <c r="N62" s="21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  <c r="L65" s="16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  <c r="L69" s="16"/>
    </row>
    <row r="70" spans="1:14" s="1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11" customFormat="1" ht="14.1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3"/>
      <c r="M79" s="13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12"/>
      <c r="M83" s="12"/>
      <c r="N83" s="13"/>
    </row>
    <row r="84" spans="1:14" s="9" customFormat="1" ht="12">
      <c r="L84" s="21"/>
      <c r="M84" s="21"/>
      <c r="N84" s="21"/>
    </row>
    <row r="85" spans="1:14" s="9" customFormat="1" ht="12">
      <c r="L85" s="21"/>
      <c r="M85" s="21"/>
      <c r="N85" s="21"/>
    </row>
    <row r="86" spans="1:14" s="9" customFormat="1" ht="12">
      <c r="L86" s="12"/>
      <c r="M86" s="12"/>
      <c r="N86" s="12"/>
    </row>
    <row r="87" spans="1:14" s="7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L87" s="14"/>
      <c r="M87" s="14"/>
      <c r="N87" s="14"/>
    </row>
    <row r="88" spans="1:14" s="9" customFormat="1" ht="12">
      <c r="L88" s="12"/>
      <c r="M88" s="12"/>
      <c r="N88" s="12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11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16"/>
      <c r="M90" s="16"/>
      <c r="N90" s="16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24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L95" s="25"/>
    </row>
    <row r="96" spans="1:14" s="9" customFormat="1">
      <c r="L9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L98" s="26"/>
      <c r="M98" s="12"/>
      <c r="N98" s="13"/>
    </row>
    <row r="99" spans="1:14" s="9" customFormat="1" ht="12">
      <c r="A99" s="27"/>
      <c r="B99" s="27"/>
      <c r="C99" s="27"/>
      <c r="D99" s="27"/>
      <c r="E99" s="27"/>
      <c r="F99" s="27"/>
      <c r="G99" s="27"/>
      <c r="L99" s="26"/>
      <c r="M99" s="12"/>
      <c r="N99" s="13"/>
    </row>
    <row r="100" spans="1:14" s="9" customForma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19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L102" s="28"/>
      <c r="M102" s="13"/>
      <c r="N102" s="13"/>
    </row>
    <row r="103" spans="1:14" s="9" customFormat="1" ht="12">
      <c r="B103" s="10"/>
      <c r="C103" s="10"/>
      <c r="D103" s="10"/>
      <c r="E103" s="10"/>
      <c r="F103" s="10"/>
      <c r="G103" s="10"/>
      <c r="H103" s="27"/>
      <c r="I103" s="27"/>
      <c r="J103" s="27"/>
      <c r="L103" s="28"/>
      <c r="M103" s="13"/>
      <c r="N103" s="13"/>
    </row>
    <row r="104" spans="1:14" s="9" customFormat="1">
      <c r="B104" s="10"/>
      <c r="C104" s="10"/>
      <c r="D104" s="10"/>
      <c r="E104" s="10"/>
      <c r="F104" s="10"/>
      <c r="G104" s="10"/>
      <c r="H104" s="10"/>
      <c r="I104" s="10"/>
      <c r="J104" s="10"/>
      <c r="L104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B116" s="10"/>
      <c r="C116" s="10"/>
      <c r="D116" s="10"/>
      <c r="E116" s="10"/>
      <c r="F116" s="10"/>
      <c r="G116" s="10"/>
      <c r="H116" s="10"/>
      <c r="I116" s="10"/>
      <c r="J116" s="10"/>
      <c r="L116" s="12"/>
      <c r="M116" s="12"/>
      <c r="N116" s="13"/>
    </row>
    <row r="117" spans="1:15" s="9" customFormat="1" ht="12">
      <c r="H117" s="10"/>
      <c r="I117" s="10"/>
      <c r="J117" s="10"/>
      <c r="L117" s="12"/>
      <c r="M117" s="12"/>
      <c r="N117" s="13"/>
    </row>
    <row r="118" spans="1:15" s="9" customFormat="1" ht="12">
      <c r="L118" s="12"/>
      <c r="M118" s="12"/>
      <c r="N118" s="13"/>
    </row>
    <row r="119" spans="1:15" s="7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L119" s="14"/>
      <c r="M119" s="14"/>
      <c r="N119" s="14"/>
    </row>
    <row r="120" spans="1:15" s="9" customFormat="1" ht="12">
      <c r="L120" s="12"/>
      <c r="M120" s="12"/>
      <c r="N120" s="12"/>
    </row>
    <row r="121" spans="1:15" s="11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M121" s="29"/>
      <c r="N121" s="29"/>
    </row>
    <row r="122" spans="1:15" s="9" customFormat="1" ht="12">
      <c r="L122" s="13"/>
      <c r="M122" s="13"/>
      <c r="N122" s="13"/>
    </row>
    <row r="123" spans="1:15" s="9" customFormat="1" ht="12">
      <c r="L123" s="12"/>
      <c r="M123" s="12"/>
      <c r="N123" s="12"/>
    </row>
    <row r="124" spans="1:15" s="9" customFormat="1" ht="12">
      <c r="L124" s="12"/>
      <c r="M124" s="12"/>
      <c r="N124" s="12"/>
    </row>
    <row r="125" spans="1:15" s="6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L125" s="30"/>
      <c r="M125" s="30"/>
      <c r="N125" s="30"/>
    </row>
    <row r="126" spans="1:15" s="9" customFormat="1" ht="12">
      <c r="L126" s="12"/>
      <c r="M126" s="12"/>
      <c r="N126" s="12"/>
    </row>
    <row r="127" spans="1:15" s="9" customFormat="1" ht="12"/>
    <row r="128" spans="1:15" s="9" customFormat="1" ht="12">
      <c r="L128" s="31"/>
      <c r="M128" s="31"/>
      <c r="N128" s="32"/>
      <c r="O128" s="32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L131" s="13"/>
      <c r="M131" s="13"/>
      <c r="N131" s="13"/>
      <c r="O131" s="13"/>
    </row>
    <row r="132" spans="1:15" s="9" customFormat="1" ht="12">
      <c r="B132" s="33"/>
      <c r="C132" s="33"/>
      <c r="D132" s="33"/>
      <c r="E132" s="33"/>
      <c r="F132" s="34"/>
      <c r="G132" s="34"/>
      <c r="L132" s="13"/>
      <c r="M132" s="13"/>
      <c r="N132" s="13"/>
      <c r="O132" s="13"/>
    </row>
    <row r="133" spans="1:15" s="9" customFormat="1" ht="12">
      <c r="H133" s="34"/>
      <c r="I133" s="34"/>
      <c r="J133" s="35"/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9" customFormat="1" ht="12">
      <c r="L135" s="13"/>
      <c r="M135" s="13"/>
      <c r="N135" s="13"/>
      <c r="O135" s="13"/>
    </row>
    <row r="136" spans="1:15" s="6" customForma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30"/>
      <c r="M136" s="30"/>
      <c r="N136" s="30"/>
      <c r="O136" s="30"/>
    </row>
    <row r="137" spans="1:15" s="9" customFormat="1" ht="12"/>
    <row r="138" spans="1:15" s="6" customForma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5" s="9" customFormat="1" ht="18.75" customHeight="1"/>
    <row r="140" spans="1:15" s="9" customFormat="1" ht="12"/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5" s="7" customForma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36"/>
    </row>
    <row r="143" spans="1:15" s="9" customFormat="1" ht="12"/>
    <row r="144" spans="1:15" s="7" customForma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4"/>
    </row>
    <row r="145" spans="1:11" s="6" customFormat="1">
      <c r="A145" s="7"/>
      <c r="B145" s="41" t="s">
        <v>67</v>
      </c>
      <c r="C145" s="41"/>
      <c r="D145" s="42"/>
      <c r="E145" s="42"/>
      <c r="F145" s="43"/>
      <c r="G145" s="43"/>
      <c r="H145" s="9"/>
      <c r="I145" s="9"/>
      <c r="J145" s="9"/>
      <c r="K145" s="9"/>
    </row>
    <row r="146" spans="1:11" s="6" customFormat="1">
      <c r="D146" s="8"/>
      <c r="E146" s="8"/>
      <c r="F146" s="43"/>
      <c r="G146" s="43"/>
      <c r="H146" s="44"/>
      <c r="I146" s="45">
        <v>0</v>
      </c>
      <c r="J146" s="37"/>
    </row>
    <row r="147" spans="1:11" s="6" customFormat="1">
      <c r="D147" s="8"/>
      <c r="E147" s="8"/>
      <c r="F147" s="38"/>
      <c r="G147" s="38"/>
      <c r="H147" s="44"/>
      <c r="I147" s="37"/>
      <c r="J147" s="37"/>
    </row>
    <row r="148" spans="1:11" s="6" customFormat="1">
      <c r="D148" s="8"/>
      <c r="E148" s="8"/>
      <c r="F148" s="38"/>
      <c r="G148" s="38"/>
      <c r="H148" s="39"/>
      <c r="I148" s="2"/>
      <c r="J148" s="2"/>
    </row>
    <row r="149" spans="1:11" s="6" customFormat="1">
      <c r="D149" s="8"/>
      <c r="E149" s="8"/>
      <c r="F149" s="38"/>
      <c r="G149" s="38"/>
      <c r="H149" s="39"/>
      <c r="I149" s="2"/>
      <c r="J149" s="2"/>
    </row>
    <row r="150" spans="1:11" s="6" customFormat="1">
      <c r="D150" s="8"/>
      <c r="E150" s="8"/>
      <c r="F150" s="38"/>
      <c r="G150" s="38"/>
      <c r="H150" s="39"/>
      <c r="I150" s="2"/>
      <c r="J150" s="2"/>
    </row>
    <row r="151" spans="1:11" s="6" customFormat="1">
      <c r="A151" s="3"/>
      <c r="B151" s="3"/>
      <c r="C151" s="3"/>
      <c r="D151" s="5"/>
      <c r="E151" s="5"/>
      <c r="F151" s="38"/>
      <c r="G151" s="38"/>
      <c r="H151" s="39"/>
      <c r="I151" s="2"/>
      <c r="J151" s="2"/>
    </row>
  </sheetData>
  <sheetProtection algorithmName="SHA-512" hashValue="TcLspmEaC4kP7dOcrZvkmjZUYfJNKPWkQZ2Jcvq3e8CM72YU4184zySYHl/7JlRYNaQcLqSJtpg7HkyiHjZUxQ==" saltValue="LLk6bjdHcteOM0j1Za+9+Q==" spinCount="100000" sheet="1" objects="1" scenarios="1"/>
  <mergeCells count="41"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  <mergeCell ref="A15:D15"/>
    <mergeCell ref="A16:D16"/>
    <mergeCell ref="C10:D10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36:D36"/>
    <mergeCell ref="A37:D37"/>
    <mergeCell ref="A38:D38"/>
    <mergeCell ref="A56:D56"/>
    <mergeCell ref="A50:E50"/>
    <mergeCell ref="A49:D49"/>
    <mergeCell ref="B53:E53"/>
    <mergeCell ref="A46:D46"/>
    <mergeCell ref="A47:D47"/>
    <mergeCell ref="A51:D51"/>
    <mergeCell ref="A43:D43"/>
    <mergeCell ref="A44:D44"/>
    <mergeCell ref="A45:D45"/>
    <mergeCell ref="A39:D39"/>
    <mergeCell ref="A40:D40"/>
    <mergeCell ref="A41:D41"/>
  </mergeCells>
  <phoneticPr fontId="20" type="noConversion"/>
  <printOptions headings="1" gridLines="1"/>
  <pageMargins left="0.75" right="0.75" top="1" bottom="1" header="0.5" footer="0.5"/>
  <pageSetup scale="91" orientation="portrait" r:id="rId1"/>
  <headerFooter alignWithMargins="0">
    <oddFooter>Page &amp;P of &amp;N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2018-02-20T19:16:43Z</cp:lastPrinted>
  <dcterms:created xsi:type="dcterms:W3CDTF">2002-10-24T15:58:58Z</dcterms:created>
  <dcterms:modified xsi:type="dcterms:W3CDTF">2018-09-12T19:37:57Z</dcterms:modified>
</cp:coreProperties>
</file>